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user/Downloads/"/>
    </mc:Choice>
  </mc:AlternateContent>
  <xr:revisionPtr revIDLastSave="0" documentId="13_ncr:1_{02135F13-B180-F14B-B880-12F7A5170C8C}" xr6:coauthVersionLast="45" xr6:coauthVersionMax="45" xr10:uidLastSave="{00000000-0000-0000-0000-000000000000}"/>
  <workbookProtection lockStructure="1"/>
  <bookViews>
    <workbookView xWindow="7680" yWindow="460" windowWidth="21780" windowHeight="17540" xr2:uid="{00000000-000D-0000-FFFF-FFFF00000000}"/>
  </bookViews>
  <sheets>
    <sheet name="Calcu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C27" i="1" s="1"/>
  <c r="C9" i="1" l="1"/>
  <c r="C10" i="1" s="1"/>
  <c r="E9" i="1"/>
  <c r="E10" i="1" s="1"/>
  <c r="D9" i="1"/>
  <c r="D10" i="1" s="1"/>
  <c r="E5" i="1"/>
  <c r="C13" i="1" s="1"/>
  <c r="D11" i="1" l="1"/>
  <c r="E11" i="1"/>
  <c r="E13" i="1" l="1"/>
  <c r="D13" i="1"/>
</calcChain>
</file>

<file path=xl/sharedStrings.xml><?xml version="1.0" encoding="utf-8"?>
<sst xmlns="http://schemas.openxmlformats.org/spreadsheetml/2006/main" count="29" uniqueCount="29">
  <si>
    <t>Size (GB)</t>
  </si>
  <si>
    <t>Project Length (months)</t>
  </si>
  <si>
    <t>Documents</t>
  </si>
  <si>
    <t>Pages</t>
  </si>
  <si>
    <t>In-House Data Reduction Rates</t>
  </si>
  <si>
    <t>Review Hours</t>
  </si>
  <si>
    <t>Review Cost</t>
  </si>
  <si>
    <t>Savings via data reduction</t>
  </si>
  <si>
    <t>None</t>
  </si>
  <si>
    <t>Savings with Logikcull alone</t>
  </si>
  <si>
    <t>Dedupe Alone</t>
  </si>
  <si>
    <t>Logikcull + Deduplication</t>
  </si>
  <si>
    <t>Dedupe + ECA</t>
  </si>
  <si>
    <t>Logikcull + Deduplication + ECA</t>
  </si>
  <si>
    <t>Docs per GB</t>
  </si>
  <si>
    <t>Pages per doc</t>
  </si>
  <si>
    <t>Processing per page (vendors)</t>
  </si>
  <si>
    <t>Process per GB (Logikcull)</t>
  </si>
  <si>
    <t>OC review rate (docs per hour)</t>
  </si>
  <si>
    <t>OC hourly cost</t>
  </si>
  <si>
    <t>In-house processing time (hours)</t>
  </si>
  <si>
    <t>Corporate eDiscovery ROI Calculations</t>
  </si>
  <si>
    <t>Your Requirements</t>
  </si>
  <si>
    <t>Total savings with Logikcull</t>
  </si>
  <si>
    <t>GB and document size based on processing averages for Logikcull for the month of July, 2020
Hosting and vendor process fees are industry strandard 
Processing time is based on averages for Logikcull for the month of July, 2020</t>
  </si>
  <si>
    <t>% of discovery handled in-house</t>
  </si>
  <si>
    <t>Monthly Matter Rate (Logikcull)</t>
  </si>
  <si>
    <t>Hosting costs per GB (vendors)</t>
  </si>
  <si>
    <t>Rates 
Have your own metrics? Customize the numbers below to personalize your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</si>
</sst>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font>
      <sz val="10"/>
      <color rgb="FF000000"/>
      <name val="Arial"/>
    </font>
    <font>
      <sz val="10"/>
      <color theme="1"/>
      <name val="Arial"/>
      <family val="2"/>
    </font>
    <font>
      <sz val="18"/>
      <color rgb="FF000000"/>
      <name val="Montserrat SemiBold"/>
    </font>
    <font>
      <sz val="10"/>
      <color rgb="FF000000"/>
      <name val="Montserrat Bold"/>
    </font>
    <font>
      <sz val="10"/>
      <color theme="1"/>
      <name val="Montserrat Bold"/>
    </font>
    <font>
      <b/>
      <sz val="10"/>
      <color theme="1"/>
      <name val="Montserrat Bold"/>
    </font>
    <font>
      <sz val="10"/>
      <color theme="0"/>
      <name val="Montserrat Bold"/>
    </font>
    <font>
      <sz val="12"/>
      <color theme="1"/>
      <name val="Montserrat Bold"/>
    </font>
    <font>
      <sz val="10"/>
      <color rgb="FF000000"/>
      <name val="Montserrat SemiBold"/>
    </font>
    <font>
      <sz val="10"/>
      <color theme="2"/>
      <name val="Montserrat Bold"/>
    </font>
  </fonts>
  <fills count="5">
    <fill>
      <patternFill patternType="none"/>
    </fill>
    <fill>
      <patternFill patternType="gray125"/>
    </fill>
    <fill>
      <patternFill patternType="solid">
        <fgColor rgb="FF2D3B51"/>
        <bgColor indexed="64"/>
      </patternFill>
    </fill>
    <fill>
      <patternFill patternType="solid">
        <fgColor rgb="FFE2E8F1"/>
        <bgColor indexed="64"/>
      </patternFill>
    </fill>
    <fill>
      <patternFill patternType="solid">
        <fgColor rgb="FFEFEFEF"/>
        <bgColor indexed="64"/>
      </patternFill>
    </fill>
  </fills>
  <borders count="8">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applyFont="1" applyAlignment="1"/>
    <xf numFmtId="0" fontId="1" fillId="0" borderId="0" xfId="0" applyFont="1" applyAlignment="1"/>
    <xf numFmtId="0" fontId="1" fillId="0" borderId="0" xfId="0" applyFont="1"/>
    <xf numFmtId="0" fontId="1" fillId="0" borderId="0" xfId="0" applyFont="1" applyAlignment="1"/>
    <xf numFmtId="0" fontId="1" fillId="0" borderId="0" xfId="0" applyFont="1" applyFill="1"/>
    <xf numFmtId="0" fontId="2" fillId="0" borderId="0" xfId="0" applyFont="1" applyAlignment="1">
      <alignment horizontal="center" vertical="center"/>
    </xf>
    <xf numFmtId="0" fontId="3" fillId="0" borderId="0" xfId="0" applyFont="1" applyAlignment="1"/>
    <xf numFmtId="0" fontId="4" fillId="0" borderId="0" xfId="0" applyFont="1" applyAlignment="1"/>
    <xf numFmtId="0" fontId="4" fillId="0" borderId="0" xfId="0" applyFont="1"/>
    <xf numFmtId="1" fontId="4" fillId="0" borderId="0" xfId="0" applyNumberFormat="1" applyFont="1"/>
    <xf numFmtId="165" fontId="4" fillId="0" borderId="0" xfId="0" applyNumberFormat="1" applyFont="1"/>
    <xf numFmtId="3" fontId="4" fillId="0" borderId="0" xfId="0" applyNumberFormat="1" applyFont="1" applyAlignment="1"/>
    <xf numFmtId="9" fontId="4" fillId="0" borderId="0" xfId="0" applyNumberFormat="1" applyFont="1" applyAlignment="1">
      <alignment horizontal="right"/>
    </xf>
    <xf numFmtId="165" fontId="4" fillId="0" borderId="0" xfId="0" applyNumberFormat="1" applyFont="1" applyAlignment="1"/>
    <xf numFmtId="0" fontId="4" fillId="0" borderId="0" xfId="0" applyFont="1" applyFill="1"/>
    <xf numFmtId="0" fontId="4" fillId="0" borderId="0" xfId="0" applyFont="1" applyFill="1" applyAlignment="1"/>
    <xf numFmtId="0" fontId="4" fillId="0" borderId="0" xfId="0" applyFont="1" applyFill="1" applyAlignment="1">
      <alignment horizontal="right"/>
    </xf>
    <xf numFmtId="0" fontId="4" fillId="0" borderId="1" xfId="0" applyFont="1" applyFill="1" applyBorder="1" applyAlignment="1"/>
    <xf numFmtId="0" fontId="4" fillId="0" borderId="4" xfId="0" applyFont="1" applyBorder="1" applyAlignment="1"/>
    <xf numFmtId="0" fontId="0" fillId="0" borderId="0" xfId="0" applyAlignment="1">
      <alignment horizontal="center" vertical="center" wrapText="1"/>
    </xf>
    <xf numFmtId="0" fontId="4" fillId="0" borderId="0" xfId="0" applyFont="1" applyAlignment="1">
      <alignment horizontal="center"/>
    </xf>
    <xf numFmtId="0" fontId="7" fillId="0" borderId="1" xfId="0" applyFont="1" applyBorder="1" applyAlignment="1"/>
    <xf numFmtId="164" fontId="4" fillId="0" borderId="1" xfId="0" applyNumberFormat="1" applyFont="1" applyFill="1" applyBorder="1"/>
    <xf numFmtId="165" fontId="4" fillId="0" borderId="1" xfId="0" applyNumberFormat="1" applyFont="1" applyFill="1" applyBorder="1"/>
    <xf numFmtId="0" fontId="2" fillId="0" borderId="0" xfId="0" applyFont="1" applyAlignment="1">
      <alignment horizontal="center" vertical="center"/>
    </xf>
    <xf numFmtId="0" fontId="8" fillId="0" borderId="0" xfId="0" applyFont="1" applyAlignment="1">
      <alignment horizontal="center" vertical="center"/>
    </xf>
    <xf numFmtId="9" fontId="4" fillId="0" borderId="0" xfId="0" applyNumberFormat="1" applyFont="1" applyFill="1" applyAlignment="1"/>
    <xf numFmtId="164" fontId="4" fillId="0" borderId="0" xfId="0" applyNumberFormat="1" applyFont="1" applyFill="1"/>
    <xf numFmtId="164" fontId="4" fillId="0" borderId="0" xfId="0" applyNumberFormat="1" applyFont="1" applyFill="1" applyAlignment="1"/>
    <xf numFmtId="0" fontId="4" fillId="0" borderId="0" xfId="0" applyFont="1" applyAlignment="1">
      <alignment horizontal="center" vertical="center"/>
    </xf>
    <xf numFmtId="3" fontId="4" fillId="0" borderId="0" xfId="0" applyNumberFormat="1" applyFont="1" applyAlignment="1">
      <alignment horizontal="center" vertical="center"/>
    </xf>
    <xf numFmtId="0" fontId="9" fillId="2" borderId="0" xfId="0" applyFont="1" applyFill="1" applyAlignment="1">
      <alignment horizontal="center" vertical="center"/>
    </xf>
    <xf numFmtId="0" fontId="6" fillId="2" borderId="0" xfId="0" applyFont="1" applyFill="1" applyAlignment="1">
      <alignment horizontal="center" vertical="center"/>
    </xf>
    <xf numFmtId="1" fontId="6" fillId="2" borderId="0" xfId="0" applyNumberFormat="1" applyFont="1" applyFill="1" applyAlignment="1">
      <alignment horizontal="center" vertical="center"/>
    </xf>
    <xf numFmtId="0" fontId="4" fillId="4" borderId="0" xfId="0" applyFont="1" applyFill="1" applyAlignment="1">
      <alignment horizontal="center" vertical="center"/>
    </xf>
    <xf numFmtId="0" fontId="4" fillId="3" borderId="0" xfId="0" applyFont="1" applyFill="1" applyAlignment="1">
      <alignment horizontal="center" vertical="center"/>
    </xf>
    <xf numFmtId="0" fontId="0"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164" fontId="4" fillId="0" borderId="5" xfId="0" applyNumberFormat="1" applyFont="1" applyBorder="1" applyAlignment="1"/>
    <xf numFmtId="0" fontId="4" fillId="0" borderId="5" xfId="0" applyFont="1" applyBorder="1"/>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5" fillId="0" borderId="3" xfId="0" applyFont="1" applyBorder="1" applyAlignment="1">
      <alignment horizontal="center" vertical="center"/>
    </xf>
    <xf numFmtId="0" fontId="0" fillId="0" borderId="0" xfId="0" applyAlignment="1">
      <alignment vertical="center" wrapText="1"/>
    </xf>
    <xf numFmtId="165" fontId="4" fillId="0" borderId="5" xfId="0" applyNumberFormat="1" applyFont="1" applyBorder="1" applyAlignment="1" applyProtection="1">
      <protection locked="0"/>
    </xf>
    <xf numFmtId="165" fontId="4" fillId="0" borderId="5" xfId="0" applyNumberFormat="1" applyFont="1" applyBorder="1" applyAlignment="1" applyProtection="1"/>
    <xf numFmtId="0" fontId="5" fillId="0" borderId="2" xfId="0" applyFont="1" applyBorder="1" applyAlignment="1">
      <alignment horizontal="center" vertical="center" wrapText="1"/>
    </xf>
    <xf numFmtId="0" fontId="6" fillId="2" borderId="0" xfId="0" applyFont="1" applyFill="1" applyAlignment="1" applyProtection="1">
      <alignment horizontal="center" vertical="center"/>
      <protection locked="0"/>
    </xf>
    <xf numFmtId="9" fontId="4" fillId="4" borderId="0" xfId="0" applyNumberFormat="1" applyFont="1" applyFill="1" applyAlignment="1" applyProtection="1">
      <alignment horizontal="right"/>
      <protection locked="0"/>
    </xf>
    <xf numFmtId="9" fontId="4" fillId="4" borderId="0" xfId="0" applyNumberFormat="1" applyFont="1" applyFill="1" applyProtection="1">
      <protection locked="0"/>
    </xf>
    <xf numFmtId="9" fontId="4" fillId="3" borderId="0" xfId="0" applyNumberFormat="1" applyFont="1" applyFill="1" applyProtection="1">
      <protection locked="0"/>
    </xf>
    <xf numFmtId="0" fontId="4" fillId="4" borderId="0" xfId="0" applyFont="1" applyFill="1" applyAlignment="1" applyProtection="1">
      <alignment horizontal="right"/>
      <protection locked="0"/>
    </xf>
    <xf numFmtId="1" fontId="4" fillId="4" borderId="0" xfId="0" applyNumberFormat="1" applyFont="1" applyFill="1" applyProtection="1">
      <protection locked="0"/>
    </xf>
    <xf numFmtId="1" fontId="4" fillId="3" borderId="0" xfId="0" applyNumberFormat="1" applyFont="1" applyFill="1" applyProtection="1">
      <protection locked="0"/>
    </xf>
    <xf numFmtId="165" fontId="4" fillId="4" borderId="0" xfId="0" applyNumberFormat="1" applyFont="1" applyFill="1" applyAlignment="1" applyProtection="1">
      <alignment horizontal="right"/>
      <protection locked="0"/>
    </xf>
    <xf numFmtId="165" fontId="4" fillId="4" borderId="0" xfId="0" applyNumberFormat="1" applyFont="1" applyFill="1" applyProtection="1">
      <protection locked="0"/>
    </xf>
    <xf numFmtId="165" fontId="4" fillId="3" borderId="0" xfId="0" applyNumberFormat="1" applyFont="1" applyFill="1" applyProtection="1">
      <protection locked="0"/>
    </xf>
    <xf numFmtId="0" fontId="9" fillId="2" borderId="0" xfId="0" applyFont="1" applyFill="1" applyAlignment="1" applyProtection="1">
      <alignment horizontal="center" vertical="center"/>
      <protection locked="0"/>
    </xf>
    <xf numFmtId="164" fontId="9" fillId="2" borderId="0" xfId="0" applyNumberFormat="1" applyFont="1" applyFill="1" applyAlignment="1" applyProtection="1">
      <alignment horizontal="right"/>
      <protection locked="0"/>
    </xf>
    <xf numFmtId="0" fontId="4" fillId="0" borderId="5" xfId="0" applyFont="1" applyBorder="1" applyAlignment="1" applyProtection="1">
      <protection locked="0"/>
    </xf>
    <xf numFmtId="0" fontId="4" fillId="0" borderId="5"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logikcull.com/prici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372730</xdr:colOff>
      <xdr:row>2</xdr:row>
      <xdr:rowOff>310412</xdr:rowOff>
    </xdr:from>
    <xdr:to>
      <xdr:col>0</xdr:col>
      <xdr:colOff>1938927</xdr:colOff>
      <xdr:row>5</xdr:row>
      <xdr:rowOff>40135</xdr:rowOff>
    </xdr:to>
    <xdr:pic>
      <xdr:nvPicPr>
        <xdr:cNvPr id="7" name="Picture 6">
          <a:extLst>
            <a:ext uri="{FF2B5EF4-FFF2-40B4-BE49-F238E27FC236}">
              <a16:creationId xmlns:a16="http://schemas.microsoft.com/office/drawing/2014/main" id="{B8D74242-563C-844B-B9DF-9ED22D3EC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730" y="974947"/>
          <a:ext cx="1566197" cy="586235"/>
        </a:xfrm>
        <a:prstGeom prst="rect">
          <a:avLst/>
        </a:prstGeom>
      </xdr:spPr>
    </xdr:pic>
    <xdr:clientData/>
  </xdr:twoCellAnchor>
  <xdr:oneCellAnchor>
    <xdr:from>
      <xdr:col>2</xdr:col>
      <xdr:colOff>83682</xdr:colOff>
      <xdr:row>34</xdr:row>
      <xdr:rowOff>56149</xdr:rowOff>
    </xdr:from>
    <xdr:ext cx="4340960" cy="480735"/>
    <xdr:sp macro="" textlink="">
      <xdr:nvSpPr>
        <xdr:cNvPr id="8" name="TextBox 7">
          <a:extLst>
            <a:ext uri="{FF2B5EF4-FFF2-40B4-BE49-F238E27FC236}">
              <a16:creationId xmlns:a16="http://schemas.microsoft.com/office/drawing/2014/main" id="{FC47121A-8B20-3841-88E9-A11A72E73F9E}"/>
            </a:ext>
          </a:extLst>
        </xdr:cNvPr>
        <xdr:cNvSpPr txBox="1"/>
      </xdr:nvSpPr>
      <xdr:spPr>
        <a:xfrm>
          <a:off x="4897868" y="9403940"/>
          <a:ext cx="4340960" cy="480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100" b="0" i="0" u="none" strike="noStrike">
              <a:solidFill>
                <a:schemeClr val="tx1"/>
              </a:solidFill>
              <a:effectLst/>
              <a:latin typeface="Roboto" panose="02000000000000000000" pitchFamily="2" charset="0"/>
              <a:ea typeface="Roboto" panose="02000000000000000000" pitchFamily="2" charset="0"/>
              <a:cs typeface="Roboto" panose="02000000000000000000" pitchFamily="2" charset="0"/>
            </a:rPr>
            <a:t>100% Predictable Pricing.</a:t>
          </a:r>
          <a:br>
            <a:rPr lang="en-GB">
              <a:latin typeface="Roboto" panose="02000000000000000000" pitchFamily="2" charset="0"/>
              <a:ea typeface="Roboto" panose="02000000000000000000" pitchFamily="2" charset="0"/>
              <a:cs typeface="Roboto" panose="02000000000000000000" pitchFamily="2" charset="0"/>
            </a:rPr>
          </a:br>
          <a:r>
            <a:rPr lang="en-GB" sz="1100" b="0" i="0" u="none" strike="noStrike">
              <a:solidFill>
                <a:schemeClr val="tx1"/>
              </a:solidFill>
              <a:effectLst/>
              <a:latin typeface="Roboto" panose="02000000000000000000" pitchFamily="2" charset="0"/>
              <a:ea typeface="Roboto" panose="02000000000000000000" pitchFamily="2" charset="0"/>
              <a:cs typeface="Roboto" panose="02000000000000000000" pitchFamily="2" charset="0"/>
            </a:rPr>
            <a:t>No hosting fees. No user fees. No support fees. And no waiting.</a:t>
          </a:r>
        </a:p>
        <a:p>
          <a:pPr algn="ctr"/>
          <a:endParaRPr lang="en-GB" sz="1100">
            <a:latin typeface="Roboto" panose="02000000000000000000" pitchFamily="2" charset="0"/>
            <a:ea typeface="Roboto" panose="02000000000000000000" pitchFamily="2" charset="0"/>
            <a:cs typeface="Roboto" panose="02000000000000000000" pitchFamily="2" charset="0"/>
          </a:endParaRPr>
        </a:p>
      </xdr:txBody>
    </xdr:sp>
    <xdr:clientData/>
  </xdr:oneCellAnchor>
  <xdr:twoCellAnchor>
    <xdr:from>
      <xdr:col>2</xdr:col>
      <xdr:colOff>1575932</xdr:colOff>
      <xdr:row>37</xdr:row>
      <xdr:rowOff>125313</xdr:rowOff>
    </xdr:from>
    <xdr:to>
      <xdr:col>3</xdr:col>
      <xdr:colOff>735105</xdr:colOff>
      <xdr:row>39</xdr:row>
      <xdr:rowOff>154013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9BB70B32-F878-5945-9B10-FF2BB0538AD7}"/>
            </a:ext>
          </a:extLst>
        </xdr:cNvPr>
        <xdr:cNvSpPr/>
      </xdr:nvSpPr>
      <xdr:spPr>
        <a:xfrm>
          <a:off x="6390118" y="9960429"/>
          <a:ext cx="1492429" cy="353584"/>
        </a:xfrm>
        <a:prstGeom prst="roundRect">
          <a:avLst/>
        </a:prstGeom>
        <a:solidFill>
          <a:srgbClr val="C249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chemeClr val="bg1"/>
              </a:solidFill>
              <a:latin typeface="Roboto" panose="02000000000000000000" pitchFamily="2" charset="0"/>
              <a:ea typeface="Roboto" panose="02000000000000000000" pitchFamily="2" charset="0"/>
              <a:cs typeface="Roboto" panose="02000000000000000000" pitchFamily="2" charset="0"/>
            </a:rPr>
            <a:t>GET STARTED</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1006"/>
  <sheetViews>
    <sheetView tabSelected="1" workbookViewId="0">
      <selection activeCell="B6" sqref="B6:E6"/>
    </sheetView>
  </sheetViews>
  <sheetFormatPr baseColWidth="10" defaultColWidth="14.5" defaultRowHeight="15.75" customHeight="1"/>
  <cols>
    <col min="1" max="1" width="32.5" customWidth="1"/>
    <col min="2" max="5" width="30.6640625" customWidth="1"/>
    <col min="6" max="6" width="31.33203125" customWidth="1"/>
    <col min="8" max="8" width="27.5" customWidth="1"/>
  </cols>
  <sheetData>
    <row r="1" spans="1:30" ht="13">
      <c r="A1" s="5" t="s">
        <v>21</v>
      </c>
      <c r="B1" s="5"/>
      <c r="C1" s="5"/>
      <c r="D1" s="5"/>
      <c r="E1" s="5"/>
      <c r="F1" s="5"/>
      <c r="G1" s="1"/>
      <c r="H1" s="1"/>
      <c r="I1" s="2"/>
      <c r="J1" s="1"/>
      <c r="K1" s="1"/>
      <c r="L1" s="1"/>
      <c r="M1" s="2"/>
      <c r="N1" s="2"/>
      <c r="O1" s="2"/>
      <c r="P1" s="2"/>
      <c r="Q1" s="2"/>
      <c r="R1" s="2"/>
      <c r="S1" s="2"/>
      <c r="T1" s="2"/>
      <c r="U1" s="2"/>
      <c r="V1" s="2"/>
      <c r="W1" s="2"/>
      <c r="X1" s="2"/>
      <c r="Y1" s="2"/>
      <c r="Z1" s="2"/>
      <c r="AA1" s="2"/>
      <c r="AB1" s="2"/>
      <c r="AC1" s="2"/>
      <c r="AD1" s="2"/>
    </row>
    <row r="2" spans="1:30" ht="40" customHeight="1">
      <c r="A2" s="5"/>
      <c r="B2" s="5"/>
      <c r="C2" s="5"/>
      <c r="D2" s="5"/>
      <c r="E2" s="5"/>
      <c r="F2" s="5"/>
      <c r="G2" s="3"/>
      <c r="H2" s="3"/>
      <c r="I2" s="2"/>
      <c r="J2" s="3"/>
      <c r="K2" s="3"/>
      <c r="L2" s="3"/>
      <c r="M2" s="2"/>
      <c r="N2" s="2"/>
      <c r="O2" s="2"/>
      <c r="P2" s="2"/>
      <c r="Q2" s="2"/>
      <c r="R2" s="2"/>
      <c r="S2" s="2"/>
      <c r="T2" s="2"/>
      <c r="U2" s="2"/>
      <c r="V2" s="2"/>
      <c r="W2" s="2"/>
      <c r="X2" s="2"/>
      <c r="Y2" s="2"/>
      <c r="Z2" s="2"/>
      <c r="AA2" s="2"/>
      <c r="AB2" s="2"/>
      <c r="AC2" s="2"/>
      <c r="AD2" s="2"/>
    </row>
    <row r="3" spans="1:30" ht="40" customHeight="1">
      <c r="A3" s="5"/>
      <c r="B3" s="25" t="s">
        <v>22</v>
      </c>
      <c r="C3" s="5"/>
      <c r="D3" s="5"/>
      <c r="E3" s="5"/>
      <c r="F3" s="24"/>
      <c r="G3" s="3"/>
      <c r="H3" s="3"/>
      <c r="I3" s="2"/>
      <c r="J3" s="3"/>
      <c r="K3" s="3"/>
      <c r="L3" s="3"/>
      <c r="M3" s="2"/>
      <c r="N3" s="2"/>
      <c r="O3" s="2"/>
      <c r="P3" s="2"/>
      <c r="Q3" s="2"/>
      <c r="R3" s="2"/>
      <c r="S3" s="2"/>
      <c r="T3" s="2"/>
      <c r="U3" s="2"/>
      <c r="V3" s="2"/>
      <c r="W3" s="2"/>
      <c r="X3" s="2"/>
      <c r="Y3" s="2"/>
      <c r="Z3" s="2"/>
      <c r="AA3" s="2"/>
      <c r="AB3" s="2"/>
      <c r="AC3" s="2"/>
      <c r="AD3" s="2"/>
    </row>
    <row r="4" spans="1:30" ht="14" customHeight="1">
      <c r="A4" s="5"/>
      <c r="B4" s="32" t="s">
        <v>0</v>
      </c>
      <c r="C4" s="32" t="s">
        <v>1</v>
      </c>
      <c r="D4" s="32" t="s">
        <v>2</v>
      </c>
      <c r="E4" s="32" t="s">
        <v>3</v>
      </c>
      <c r="F4" s="6"/>
      <c r="G4" s="6"/>
      <c r="H4" s="6"/>
      <c r="I4" s="6"/>
    </row>
    <row r="5" spans="1:30" ht="14" customHeight="1">
      <c r="A5" s="5"/>
      <c r="B5" s="50">
        <v>25</v>
      </c>
      <c r="C5" s="50">
        <v>10</v>
      </c>
      <c r="D5" s="32">
        <f>B5*C19</f>
        <v>128525</v>
      </c>
      <c r="E5" s="33">
        <f>D5*C20</f>
        <v>867543.75</v>
      </c>
      <c r="F5" s="7"/>
      <c r="G5" s="7"/>
      <c r="H5" s="7"/>
      <c r="I5" s="8"/>
      <c r="J5" s="1"/>
      <c r="K5" s="1"/>
      <c r="L5" s="1"/>
      <c r="M5" s="2"/>
      <c r="N5" s="2"/>
      <c r="O5" s="2"/>
      <c r="P5" s="2"/>
      <c r="Q5" s="2"/>
      <c r="R5" s="2"/>
      <c r="S5" s="2"/>
      <c r="T5" s="2"/>
      <c r="U5" s="2"/>
      <c r="V5" s="2"/>
      <c r="W5" s="2"/>
      <c r="X5" s="2"/>
      <c r="Y5" s="2"/>
      <c r="Z5" s="2"/>
      <c r="AA5" s="2"/>
      <c r="AB5" s="2"/>
      <c r="AC5" s="2"/>
      <c r="AD5" s="2"/>
    </row>
    <row r="6" spans="1:30" ht="35" customHeight="1">
      <c r="A6" s="5"/>
      <c r="B6" s="20"/>
      <c r="C6" s="20"/>
      <c r="D6" s="20"/>
      <c r="E6" s="20"/>
      <c r="F6" s="7"/>
      <c r="G6" s="7"/>
      <c r="H6" s="7"/>
      <c r="I6" s="8"/>
      <c r="J6" s="1"/>
      <c r="K6" s="1"/>
      <c r="L6" s="1"/>
      <c r="M6" s="2"/>
      <c r="N6" s="2"/>
      <c r="O6" s="2"/>
      <c r="P6" s="2"/>
      <c r="Q6" s="2"/>
      <c r="R6" s="2"/>
      <c r="S6" s="2"/>
      <c r="T6" s="2"/>
      <c r="U6" s="2"/>
      <c r="V6" s="2"/>
      <c r="W6" s="2"/>
      <c r="X6" s="2"/>
      <c r="Y6" s="2"/>
      <c r="Z6" s="2"/>
      <c r="AA6" s="2"/>
      <c r="AB6" s="2"/>
      <c r="AC6" s="2"/>
      <c r="AD6" s="2"/>
    </row>
    <row r="7" spans="1:30" ht="38" customHeight="1">
      <c r="A7" s="5"/>
      <c r="B7" s="29" t="s">
        <v>4</v>
      </c>
      <c r="C7" s="34" t="s">
        <v>8</v>
      </c>
      <c r="D7" s="34" t="s">
        <v>10</v>
      </c>
      <c r="E7" s="35" t="s">
        <v>12</v>
      </c>
      <c r="F7" s="8"/>
      <c r="G7" s="15"/>
      <c r="H7" s="28"/>
      <c r="J7" s="2"/>
      <c r="K7" s="2"/>
      <c r="L7" s="2"/>
      <c r="M7" s="2"/>
      <c r="N7" s="2"/>
      <c r="O7" s="2"/>
      <c r="P7" s="2"/>
      <c r="Q7" s="2"/>
      <c r="R7" s="2"/>
      <c r="S7" s="2"/>
      <c r="T7" s="2"/>
      <c r="U7" s="2"/>
      <c r="V7" s="2"/>
      <c r="W7" s="2"/>
      <c r="X7" s="2"/>
      <c r="Y7" s="2"/>
      <c r="Z7" s="2"/>
      <c r="AA7" s="2"/>
      <c r="AB7" s="2"/>
      <c r="AC7" s="2"/>
      <c r="AD7" s="2"/>
    </row>
    <row r="8" spans="1:30" ht="38" customHeight="1">
      <c r="A8" s="5"/>
      <c r="B8" s="29" t="s">
        <v>25</v>
      </c>
      <c r="C8" s="51">
        <v>0</v>
      </c>
      <c r="D8" s="52">
        <v>0.43</v>
      </c>
      <c r="E8" s="53">
        <v>0.7</v>
      </c>
      <c r="F8" s="8"/>
      <c r="G8" s="15"/>
      <c r="H8" s="28"/>
      <c r="J8" s="2"/>
      <c r="K8" s="2"/>
      <c r="L8" s="2"/>
      <c r="M8" s="2"/>
      <c r="N8" s="2"/>
      <c r="O8" s="2"/>
      <c r="P8" s="2"/>
      <c r="Q8" s="2"/>
      <c r="R8" s="2"/>
      <c r="S8" s="2"/>
      <c r="T8" s="2"/>
      <c r="U8" s="2"/>
      <c r="V8" s="2"/>
      <c r="W8" s="2"/>
      <c r="X8" s="2"/>
      <c r="Y8" s="2"/>
      <c r="Z8" s="2"/>
      <c r="AA8" s="2"/>
      <c r="AB8" s="2"/>
      <c r="AC8" s="2"/>
      <c r="AD8" s="2"/>
    </row>
    <row r="9" spans="1:30" ht="38" customHeight="1">
      <c r="A9" s="5"/>
      <c r="B9" s="30" t="s">
        <v>5</v>
      </c>
      <c r="C9" s="54">
        <f>$D$5/C25</f>
        <v>2570.5</v>
      </c>
      <c r="D9" s="55">
        <f>(D5*(1-D8))/C25</f>
        <v>1465.1850000000004</v>
      </c>
      <c r="E9" s="56">
        <f>(D5*(0.3))/C25</f>
        <v>771.15</v>
      </c>
      <c r="F9" s="8"/>
      <c r="G9" s="15"/>
      <c r="H9" s="28"/>
      <c r="J9" s="2"/>
      <c r="K9" s="2"/>
      <c r="L9" s="2"/>
      <c r="M9" s="2"/>
      <c r="N9" s="2"/>
      <c r="O9" s="2"/>
      <c r="P9" s="2"/>
      <c r="Q9" s="2"/>
      <c r="R9" s="2"/>
      <c r="S9" s="2"/>
      <c r="T9" s="2"/>
      <c r="U9" s="2"/>
      <c r="V9" s="2"/>
      <c r="W9" s="2"/>
      <c r="X9" s="2"/>
      <c r="Y9" s="2"/>
      <c r="Z9" s="2"/>
      <c r="AA9" s="2"/>
      <c r="AB9" s="2"/>
      <c r="AC9" s="2"/>
      <c r="AD9" s="2"/>
    </row>
    <row r="10" spans="1:30" ht="38" customHeight="1">
      <c r="A10" s="5"/>
      <c r="B10" s="30" t="s">
        <v>6</v>
      </c>
      <c r="C10" s="57">
        <f>C9*C26</f>
        <v>385575</v>
      </c>
      <c r="D10" s="58">
        <f>D9*C26</f>
        <v>219777.75000000006</v>
      </c>
      <c r="E10" s="59">
        <f>E9*C26</f>
        <v>115672.5</v>
      </c>
      <c r="F10" s="8"/>
      <c r="G10" s="15"/>
      <c r="H10" s="28"/>
      <c r="J10" s="2"/>
      <c r="K10" s="2"/>
      <c r="L10" s="2"/>
      <c r="M10" s="2"/>
      <c r="N10" s="2"/>
      <c r="O10" s="2"/>
      <c r="P10" s="2"/>
      <c r="Q10" s="2"/>
      <c r="R10" s="2"/>
      <c r="S10" s="2"/>
      <c r="T10" s="2"/>
      <c r="U10" s="2"/>
      <c r="V10" s="2"/>
      <c r="W10" s="2"/>
      <c r="X10" s="2"/>
      <c r="Y10" s="2"/>
      <c r="Z10" s="2"/>
      <c r="AA10" s="2"/>
      <c r="AB10" s="2"/>
      <c r="AC10" s="2"/>
      <c r="AD10" s="2"/>
    </row>
    <row r="11" spans="1:30" ht="36" customHeight="1">
      <c r="A11" s="5"/>
      <c r="B11" s="29" t="s">
        <v>7</v>
      </c>
      <c r="C11" s="57">
        <v>0</v>
      </c>
      <c r="D11" s="58">
        <f>C10-D10</f>
        <v>165797.24999999994</v>
      </c>
      <c r="E11" s="59">
        <f>C10-E10</f>
        <v>269902.5</v>
      </c>
      <c r="F11" s="8"/>
      <c r="G11" s="8"/>
      <c r="H11" s="8"/>
      <c r="I11" s="8"/>
      <c r="J11" s="2"/>
      <c r="K11" s="2"/>
      <c r="L11" s="2"/>
      <c r="M11" s="2"/>
      <c r="N11" s="2"/>
      <c r="O11" s="2"/>
      <c r="P11" s="2"/>
      <c r="Q11" s="2"/>
      <c r="R11" s="2"/>
      <c r="S11" s="2"/>
      <c r="T11" s="2"/>
      <c r="U11" s="2"/>
      <c r="V11" s="2"/>
      <c r="W11" s="2"/>
      <c r="X11" s="2"/>
      <c r="Y11" s="2"/>
      <c r="Z11" s="2"/>
      <c r="AA11" s="2"/>
      <c r="AB11" s="2"/>
      <c r="AC11" s="2"/>
      <c r="AD11" s="2"/>
    </row>
    <row r="12" spans="1:30" ht="25" customHeight="1">
      <c r="A12" s="5"/>
      <c r="B12" s="31" t="s">
        <v>23</v>
      </c>
      <c r="C12" s="60" t="s">
        <v>9</v>
      </c>
      <c r="D12" s="60" t="s">
        <v>11</v>
      </c>
      <c r="E12" s="60" t="s">
        <v>13</v>
      </c>
    </row>
    <row r="13" spans="1:30" ht="25" customHeight="1">
      <c r="A13" s="5"/>
      <c r="B13" s="31"/>
      <c r="C13" s="61">
        <f>((E5*C22)+(B5*C21)*C5) - ((B5*C23)+(C24*C5))</f>
        <v>20275.875</v>
      </c>
      <c r="D13" s="61">
        <f>C13+D11</f>
        <v>186073.12499999994</v>
      </c>
      <c r="E13" s="61">
        <f>C13+E11</f>
        <v>290178.375</v>
      </c>
    </row>
    <row r="15" spans="1:30" ht="14">
      <c r="A15" s="17"/>
      <c r="B15" s="22"/>
      <c r="C15" s="23"/>
      <c r="D15" s="17"/>
      <c r="E15" s="22"/>
      <c r="F15" s="8"/>
      <c r="G15" s="8"/>
      <c r="H15" s="8"/>
      <c r="I15" s="8"/>
      <c r="J15" s="2"/>
      <c r="K15" s="2"/>
      <c r="L15" s="2"/>
      <c r="M15" s="2"/>
      <c r="N15" s="2"/>
      <c r="O15" s="2"/>
      <c r="P15" s="2"/>
      <c r="Q15" s="2"/>
      <c r="R15" s="2"/>
      <c r="S15" s="2"/>
      <c r="T15" s="2"/>
      <c r="U15" s="2"/>
      <c r="V15" s="2"/>
      <c r="W15" s="2"/>
      <c r="X15" s="2"/>
      <c r="Y15" s="2"/>
      <c r="Z15" s="2"/>
    </row>
    <row r="16" spans="1:30" ht="16">
      <c r="A16" s="17"/>
      <c r="B16" s="23"/>
      <c r="C16" s="17"/>
      <c r="D16" s="23"/>
      <c r="E16" s="23"/>
      <c r="F16" s="8"/>
      <c r="G16" s="7"/>
      <c r="H16" s="21"/>
      <c r="I16" s="7"/>
      <c r="J16" s="7"/>
      <c r="K16" s="7"/>
      <c r="L16" s="2"/>
      <c r="M16" s="2"/>
      <c r="N16" s="2"/>
      <c r="O16" s="2"/>
      <c r="P16" s="2"/>
      <c r="Q16" s="2"/>
      <c r="R16" s="2"/>
      <c r="S16" s="2"/>
      <c r="T16" s="2"/>
      <c r="U16" s="2"/>
      <c r="V16" s="2"/>
      <c r="W16" s="2"/>
      <c r="X16" s="2"/>
      <c r="Y16" s="2"/>
      <c r="Z16" s="2"/>
      <c r="AA16" s="2"/>
      <c r="AB16" s="2"/>
      <c r="AC16" s="2"/>
      <c r="AD16" s="2"/>
    </row>
    <row r="17" spans="1:30" ht="14" hidden="1">
      <c r="A17" s="8"/>
      <c r="B17" s="8"/>
      <c r="C17" s="8"/>
      <c r="D17" s="7"/>
      <c r="E17" s="16"/>
      <c r="F17" s="17"/>
      <c r="G17" s="17"/>
      <c r="H17" s="7"/>
      <c r="I17" s="12"/>
      <c r="J17" s="12"/>
      <c r="K17" s="12"/>
      <c r="L17" s="2"/>
      <c r="M17" s="2"/>
      <c r="N17" s="2"/>
      <c r="O17" s="2"/>
      <c r="P17" s="2"/>
      <c r="Q17" s="2"/>
      <c r="R17" s="2"/>
      <c r="S17" s="2"/>
      <c r="T17" s="2"/>
      <c r="U17" s="2"/>
      <c r="V17" s="2"/>
      <c r="W17" s="2"/>
      <c r="X17" s="2"/>
      <c r="Y17" s="2"/>
      <c r="Z17" s="2"/>
      <c r="AA17" s="2"/>
      <c r="AB17" s="2"/>
      <c r="AC17" s="2"/>
      <c r="AD17" s="2"/>
    </row>
    <row r="18" spans="1:30" ht="47" customHeight="1">
      <c r="B18" s="49" t="s">
        <v>28</v>
      </c>
      <c r="C18" s="45"/>
      <c r="D18" s="8"/>
      <c r="E18" s="14"/>
      <c r="F18" s="14"/>
      <c r="G18" s="15"/>
      <c r="H18" s="11"/>
      <c r="I18" s="8"/>
      <c r="J18" s="9"/>
      <c r="K18" s="9"/>
      <c r="L18" s="2"/>
      <c r="M18" s="2"/>
      <c r="N18" s="2"/>
      <c r="O18" s="2"/>
      <c r="P18" s="2"/>
      <c r="Q18" s="2"/>
      <c r="R18" s="2"/>
      <c r="S18" s="2"/>
      <c r="T18" s="2"/>
      <c r="U18" s="2"/>
      <c r="V18" s="2"/>
      <c r="W18" s="2"/>
      <c r="X18" s="2"/>
      <c r="Y18" s="2"/>
      <c r="Z18" s="2"/>
      <c r="AA18" s="2"/>
      <c r="AB18" s="2"/>
      <c r="AC18" s="2"/>
      <c r="AD18" s="2"/>
    </row>
    <row r="19" spans="1:30" ht="14">
      <c r="B19" s="18" t="s">
        <v>14</v>
      </c>
      <c r="C19" s="62">
        <v>5141</v>
      </c>
      <c r="D19" s="8"/>
      <c r="E19" s="14"/>
      <c r="F19" s="15"/>
      <c r="G19" s="14"/>
      <c r="H19" s="11"/>
      <c r="I19" s="10"/>
      <c r="J19" s="10"/>
      <c r="K19" s="10"/>
      <c r="L19" s="2"/>
      <c r="M19" s="2"/>
      <c r="N19" s="2"/>
      <c r="O19" s="2"/>
      <c r="P19" s="2"/>
      <c r="Q19" s="2"/>
      <c r="R19" s="2"/>
      <c r="S19" s="2"/>
      <c r="T19" s="2"/>
      <c r="U19" s="2"/>
      <c r="V19" s="2"/>
      <c r="W19" s="2"/>
      <c r="X19" s="2"/>
      <c r="Y19" s="2"/>
      <c r="Z19" s="2"/>
      <c r="AA19" s="2"/>
      <c r="AB19" s="2"/>
      <c r="AC19" s="2"/>
      <c r="AD19" s="2"/>
    </row>
    <row r="20" spans="1:30" ht="14">
      <c r="B20" s="18" t="s">
        <v>15</v>
      </c>
      <c r="C20" s="62">
        <v>6.75</v>
      </c>
      <c r="D20" s="8"/>
      <c r="E20" s="14"/>
      <c r="F20" s="15"/>
      <c r="G20" s="14"/>
      <c r="H20" s="7"/>
      <c r="I20" s="13"/>
      <c r="J20" s="10"/>
      <c r="K20" s="10"/>
      <c r="L20" s="2"/>
      <c r="M20" s="2"/>
      <c r="N20" s="2"/>
      <c r="O20" s="2"/>
      <c r="P20" s="2"/>
      <c r="Q20" s="2"/>
      <c r="R20" s="2"/>
      <c r="S20" s="2"/>
      <c r="T20" s="2"/>
      <c r="U20" s="2"/>
      <c r="V20" s="2"/>
      <c r="W20" s="2"/>
      <c r="X20" s="2"/>
      <c r="Y20" s="2"/>
      <c r="Z20" s="2"/>
      <c r="AA20" s="2"/>
      <c r="AB20" s="2"/>
      <c r="AC20" s="2"/>
      <c r="AD20" s="2"/>
    </row>
    <row r="21" spans="1:30" ht="14">
      <c r="B21" s="18" t="s">
        <v>27</v>
      </c>
      <c r="C21" s="47">
        <v>30</v>
      </c>
      <c r="D21" s="8"/>
      <c r="E21" s="14"/>
      <c r="F21" s="15"/>
      <c r="G21" s="14"/>
      <c r="H21" s="8"/>
      <c r="I21" s="8"/>
      <c r="J21" s="8"/>
      <c r="K21" s="8"/>
      <c r="L21" s="2"/>
      <c r="M21" s="2"/>
      <c r="N21" s="2"/>
      <c r="O21" s="2"/>
      <c r="P21" s="2"/>
      <c r="Q21" s="2"/>
      <c r="R21" s="2"/>
      <c r="S21" s="2"/>
      <c r="T21" s="2"/>
      <c r="U21" s="2"/>
      <c r="V21" s="2"/>
      <c r="W21" s="2"/>
      <c r="X21" s="2"/>
      <c r="Y21" s="2"/>
      <c r="Z21" s="2"/>
      <c r="AA21" s="2"/>
      <c r="AB21" s="2"/>
      <c r="AC21" s="2"/>
      <c r="AD21" s="2"/>
    </row>
    <row r="22" spans="1:30" ht="14">
      <c r="B22" s="18" t="s">
        <v>16</v>
      </c>
      <c r="C22" s="39">
        <v>0.02</v>
      </c>
      <c r="D22" s="8"/>
      <c r="E22" s="14"/>
      <c r="F22" s="14"/>
      <c r="G22" s="14"/>
      <c r="H22" s="15"/>
      <c r="I22" s="15"/>
      <c r="J22" s="15"/>
      <c r="K22" s="15"/>
      <c r="L22" s="2"/>
      <c r="M22" s="2"/>
      <c r="N22" s="2"/>
      <c r="O22" s="2"/>
      <c r="P22" s="2"/>
      <c r="Q22" s="2"/>
      <c r="R22" s="2"/>
      <c r="S22" s="2"/>
      <c r="T22" s="2"/>
      <c r="U22" s="2"/>
      <c r="V22" s="2"/>
      <c r="W22" s="2"/>
      <c r="X22" s="2"/>
      <c r="Y22" s="2"/>
      <c r="Z22" s="2"/>
      <c r="AA22" s="2"/>
      <c r="AB22" s="2"/>
      <c r="AC22" s="2"/>
      <c r="AD22" s="2"/>
    </row>
    <row r="23" spans="1:30" ht="14">
      <c r="B23" s="18" t="s">
        <v>17</v>
      </c>
      <c r="C23" s="48">
        <v>25</v>
      </c>
      <c r="D23" s="8"/>
      <c r="E23" s="14"/>
      <c r="F23" s="15"/>
      <c r="G23" s="16"/>
      <c r="H23" s="26"/>
      <c r="I23" s="27"/>
      <c r="J23" s="27"/>
      <c r="K23" s="28"/>
      <c r="L23" s="2"/>
      <c r="M23" s="2"/>
      <c r="N23" s="2"/>
      <c r="O23" s="2"/>
      <c r="P23" s="2"/>
      <c r="Q23" s="2"/>
      <c r="R23" s="2"/>
      <c r="S23" s="2"/>
      <c r="T23" s="2"/>
      <c r="U23" s="2"/>
      <c r="V23" s="2"/>
      <c r="W23" s="2"/>
      <c r="X23" s="2"/>
      <c r="Y23" s="2"/>
      <c r="Z23" s="2"/>
      <c r="AA23" s="2"/>
      <c r="AB23" s="2"/>
      <c r="AC23" s="2"/>
      <c r="AD23" s="2"/>
    </row>
    <row r="24" spans="1:30" ht="14">
      <c r="B24" s="18" t="s">
        <v>26</v>
      </c>
      <c r="C24" s="48">
        <v>395</v>
      </c>
      <c r="D24" s="8"/>
      <c r="E24" s="14"/>
      <c r="F24" s="14"/>
      <c r="G24" s="14"/>
      <c r="H24" s="14"/>
      <c r="I24" s="14"/>
      <c r="J24" s="4"/>
      <c r="K24" s="4"/>
      <c r="L24" s="2"/>
      <c r="M24" s="2"/>
      <c r="N24" s="2"/>
      <c r="O24" s="2"/>
      <c r="P24" s="2"/>
      <c r="Q24" s="2"/>
      <c r="R24" s="2"/>
      <c r="S24" s="2"/>
      <c r="T24" s="2"/>
      <c r="U24" s="2"/>
      <c r="V24" s="2"/>
      <c r="W24" s="2"/>
      <c r="X24" s="2"/>
      <c r="Y24" s="2"/>
      <c r="Z24" s="2"/>
      <c r="AA24" s="2"/>
      <c r="AB24" s="2"/>
      <c r="AC24" s="2"/>
      <c r="AD24" s="2"/>
    </row>
    <row r="25" spans="1:30" ht="14">
      <c r="B25" s="18" t="s">
        <v>18</v>
      </c>
      <c r="C25" s="62">
        <v>50</v>
      </c>
      <c r="D25" s="8"/>
      <c r="E25" s="14"/>
      <c r="F25" s="14"/>
      <c r="G25" s="14"/>
      <c r="H25" s="14"/>
      <c r="I25" s="8"/>
      <c r="J25" s="2"/>
      <c r="K25" s="2"/>
      <c r="L25" s="2"/>
      <c r="M25" s="2"/>
      <c r="N25" s="2"/>
      <c r="O25" s="2"/>
      <c r="P25" s="2"/>
      <c r="Q25" s="2"/>
      <c r="R25" s="2"/>
      <c r="S25" s="2"/>
      <c r="T25" s="2"/>
      <c r="U25" s="2"/>
      <c r="V25" s="2"/>
      <c r="W25" s="2"/>
      <c r="X25" s="2"/>
      <c r="Y25" s="2"/>
      <c r="Z25" s="2"/>
      <c r="AA25" s="2"/>
      <c r="AB25" s="2"/>
      <c r="AC25" s="2"/>
      <c r="AD25" s="2"/>
    </row>
    <row r="26" spans="1:30" ht="14">
      <c r="B26" s="18" t="s">
        <v>19</v>
      </c>
      <c r="C26" s="47">
        <v>150</v>
      </c>
      <c r="D26" s="8"/>
      <c r="E26" s="8"/>
      <c r="F26" s="8"/>
      <c r="G26" s="8"/>
      <c r="H26" s="8"/>
      <c r="I26" s="8"/>
      <c r="J26" s="2"/>
      <c r="K26" s="2"/>
      <c r="L26" s="2"/>
      <c r="M26" s="2"/>
      <c r="N26" s="2"/>
      <c r="O26" s="2"/>
      <c r="P26" s="2"/>
      <c r="Q26" s="2"/>
      <c r="R26" s="2"/>
      <c r="S26" s="2"/>
      <c r="T26" s="2"/>
      <c r="U26" s="2"/>
      <c r="V26" s="2"/>
      <c r="W26" s="2"/>
      <c r="X26" s="2"/>
      <c r="Y26" s="2"/>
      <c r="Z26" s="2"/>
      <c r="AA26" s="2"/>
      <c r="AB26" s="2"/>
      <c r="AC26" s="2"/>
      <c r="AD26" s="2"/>
    </row>
    <row r="27" spans="1:30" ht="14">
      <c r="B27" s="18" t="s">
        <v>20</v>
      </c>
      <c r="C27" s="63">
        <f>D5/10000</f>
        <v>12.852499999999999</v>
      </c>
      <c r="D27" s="8"/>
      <c r="E27" s="8"/>
      <c r="F27" s="8"/>
      <c r="G27" s="8"/>
      <c r="H27" s="8"/>
      <c r="I27" s="8"/>
      <c r="J27" s="2"/>
      <c r="K27" s="2"/>
      <c r="L27" s="2"/>
      <c r="M27" s="2"/>
      <c r="N27" s="2"/>
      <c r="O27" s="2"/>
      <c r="P27" s="2"/>
      <c r="Q27" s="2"/>
      <c r="R27" s="2"/>
      <c r="S27" s="2"/>
      <c r="T27" s="2"/>
      <c r="U27" s="2"/>
      <c r="V27" s="2"/>
      <c r="W27" s="2"/>
      <c r="X27" s="2"/>
      <c r="Y27" s="2"/>
      <c r="Z27" s="2"/>
      <c r="AA27" s="2"/>
      <c r="AB27" s="2"/>
      <c r="AC27" s="2"/>
      <c r="AD27" s="2"/>
    </row>
    <row r="28" spans="1:30" ht="14">
      <c r="B28" s="18"/>
      <c r="C28" s="40"/>
      <c r="D28" s="8"/>
      <c r="E28" s="8"/>
      <c r="F28" s="8"/>
      <c r="G28" s="8"/>
      <c r="H28" s="8"/>
      <c r="I28" s="8"/>
      <c r="J28" s="2"/>
      <c r="K28" s="2"/>
      <c r="L28" s="2"/>
      <c r="M28" s="2"/>
      <c r="N28" s="2"/>
      <c r="O28" s="2"/>
      <c r="P28" s="2"/>
      <c r="Q28" s="2"/>
      <c r="R28" s="2"/>
      <c r="S28" s="2"/>
      <c r="T28" s="2"/>
      <c r="U28" s="2"/>
      <c r="V28" s="2"/>
      <c r="W28" s="2"/>
      <c r="X28" s="2"/>
      <c r="Y28" s="2"/>
      <c r="Z28" s="2"/>
      <c r="AA28" s="2"/>
      <c r="AB28" s="2"/>
      <c r="AC28" s="2"/>
      <c r="AD28" s="2"/>
    </row>
    <row r="29" spans="1:30" ht="14">
      <c r="B29" s="18"/>
      <c r="C29" s="40"/>
      <c r="D29" s="8"/>
      <c r="E29" s="8"/>
      <c r="F29" s="8"/>
      <c r="G29" s="8"/>
      <c r="H29" s="8"/>
      <c r="I29" s="8"/>
      <c r="J29" s="2"/>
      <c r="K29" s="2"/>
      <c r="L29" s="2"/>
      <c r="M29" s="2"/>
      <c r="N29" s="2"/>
      <c r="O29" s="2"/>
      <c r="P29" s="2"/>
      <c r="Q29" s="2"/>
      <c r="R29" s="2"/>
      <c r="S29" s="2"/>
      <c r="T29" s="2"/>
      <c r="U29" s="2"/>
      <c r="V29" s="2"/>
      <c r="W29" s="2"/>
      <c r="X29" s="2"/>
      <c r="Y29" s="2"/>
      <c r="Z29" s="2"/>
      <c r="AA29" s="2"/>
      <c r="AB29" s="2"/>
      <c r="AC29" s="2"/>
      <c r="AD29" s="2"/>
    </row>
    <row r="30" spans="1:30" ht="14">
      <c r="B30" s="18"/>
      <c r="C30" s="40"/>
      <c r="D30" s="8"/>
      <c r="E30" s="8"/>
      <c r="F30" s="8"/>
      <c r="G30" s="8"/>
      <c r="H30" s="8"/>
      <c r="I30" s="8"/>
      <c r="J30" s="2"/>
      <c r="K30" s="2"/>
      <c r="L30" s="2"/>
      <c r="M30" s="2"/>
      <c r="N30" s="2"/>
      <c r="O30" s="2"/>
      <c r="P30" s="2"/>
      <c r="Q30" s="2"/>
      <c r="R30" s="2"/>
      <c r="S30" s="2"/>
      <c r="T30" s="2"/>
      <c r="U30" s="2"/>
      <c r="V30" s="2"/>
      <c r="W30" s="2"/>
      <c r="X30" s="2"/>
      <c r="Y30" s="2"/>
      <c r="Z30" s="2"/>
      <c r="AA30" s="2"/>
      <c r="AB30" s="2"/>
      <c r="AC30" s="2"/>
      <c r="AD30" s="2"/>
    </row>
    <row r="31" spans="1:30" s="36" customFormat="1" ht="41" customHeight="1">
      <c r="B31" s="41" t="s">
        <v>24</v>
      </c>
      <c r="C31" s="42"/>
      <c r="D31" s="37"/>
      <c r="E31" s="37"/>
      <c r="F31" s="37"/>
      <c r="G31" s="37"/>
      <c r="H31" s="37"/>
      <c r="I31" s="37"/>
      <c r="J31" s="38"/>
      <c r="K31" s="38"/>
      <c r="L31" s="38"/>
      <c r="M31" s="38"/>
      <c r="N31" s="38"/>
      <c r="O31" s="38"/>
      <c r="P31" s="38"/>
      <c r="Q31" s="38"/>
      <c r="R31" s="38"/>
      <c r="S31" s="38"/>
      <c r="T31" s="38"/>
      <c r="U31" s="38"/>
      <c r="V31" s="38"/>
      <c r="W31" s="38"/>
      <c r="X31" s="38"/>
      <c r="Y31" s="38"/>
      <c r="Z31" s="38"/>
      <c r="AA31" s="38"/>
      <c r="AB31" s="38"/>
      <c r="AC31" s="38"/>
      <c r="AD31" s="38"/>
    </row>
    <row r="32" spans="1:30" ht="14">
      <c r="B32" s="41"/>
      <c r="C32" s="42"/>
      <c r="D32" s="8"/>
      <c r="E32" s="8"/>
      <c r="F32" s="8"/>
      <c r="G32" s="8"/>
      <c r="H32" s="8"/>
      <c r="I32" s="8"/>
      <c r="J32" s="2"/>
      <c r="K32" s="2"/>
      <c r="L32" s="2"/>
      <c r="M32" s="2"/>
      <c r="N32" s="2"/>
      <c r="O32" s="2"/>
      <c r="P32" s="2"/>
      <c r="Q32" s="2"/>
      <c r="R32" s="2"/>
      <c r="S32" s="2"/>
      <c r="T32" s="2"/>
      <c r="U32" s="2"/>
      <c r="V32" s="2"/>
      <c r="W32" s="2"/>
      <c r="X32" s="2"/>
      <c r="Y32" s="2"/>
      <c r="Z32" s="2"/>
      <c r="AA32" s="2"/>
      <c r="AB32" s="2"/>
      <c r="AC32" s="2"/>
      <c r="AD32" s="2"/>
    </row>
    <row r="33" spans="1:30" ht="14">
      <c r="B33" s="43"/>
      <c r="C33" s="44"/>
      <c r="D33" s="8"/>
      <c r="E33" s="8"/>
      <c r="F33" s="8"/>
      <c r="G33" s="8"/>
      <c r="H33" s="8"/>
      <c r="I33" s="8"/>
      <c r="J33" s="2"/>
      <c r="K33" s="2"/>
      <c r="L33" s="2"/>
      <c r="M33" s="2"/>
      <c r="N33" s="2"/>
      <c r="O33" s="2"/>
      <c r="P33" s="2"/>
      <c r="Q33" s="2"/>
      <c r="R33" s="2"/>
      <c r="S33" s="2"/>
      <c r="T33" s="2"/>
      <c r="U33" s="2"/>
      <c r="V33" s="2"/>
      <c r="W33" s="2"/>
      <c r="X33" s="2"/>
      <c r="Y33" s="2"/>
      <c r="Z33" s="2"/>
      <c r="AA33" s="2"/>
      <c r="AB33" s="2"/>
      <c r="AC33" s="2"/>
      <c r="AD33" s="2"/>
    </row>
    <row r="34" spans="1:30" ht="1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3">
      <c r="A35" s="46"/>
      <c r="B35" s="19"/>
      <c r="C35" s="19"/>
      <c r="D35" s="19"/>
      <c r="E35" s="19"/>
      <c r="F35" s="46"/>
      <c r="G35" s="2"/>
      <c r="H35" s="2"/>
      <c r="I35" s="2"/>
      <c r="J35" s="2"/>
      <c r="K35" s="2"/>
      <c r="L35" s="2"/>
      <c r="M35" s="2"/>
      <c r="N35" s="2"/>
      <c r="O35" s="2"/>
      <c r="P35" s="2"/>
      <c r="Q35" s="2"/>
      <c r="R35" s="2"/>
      <c r="S35" s="2"/>
      <c r="T35" s="2"/>
      <c r="U35" s="2"/>
      <c r="V35" s="2"/>
      <c r="W35" s="2"/>
      <c r="X35" s="2"/>
      <c r="Y35" s="2"/>
      <c r="Z35" s="2"/>
      <c r="AA35" s="2"/>
      <c r="AB35" s="2"/>
      <c r="AC35" s="2"/>
      <c r="AD35" s="2"/>
    </row>
    <row r="36" spans="1:30" ht="13">
      <c r="A36" s="46"/>
      <c r="B36" s="19"/>
      <c r="C36" s="19"/>
      <c r="D36" s="19"/>
      <c r="E36" s="19"/>
      <c r="F36" s="46"/>
      <c r="G36" s="2"/>
      <c r="H36" s="2"/>
      <c r="I36" s="2"/>
      <c r="J36" s="2"/>
      <c r="K36" s="2"/>
      <c r="L36" s="2"/>
      <c r="M36" s="2"/>
      <c r="N36" s="2"/>
      <c r="O36" s="2"/>
      <c r="P36" s="2"/>
      <c r="Q36" s="2"/>
      <c r="R36" s="2"/>
      <c r="S36" s="2"/>
      <c r="T36" s="2"/>
      <c r="U36" s="2"/>
      <c r="V36" s="2"/>
      <c r="W36" s="2"/>
      <c r="X36" s="2"/>
      <c r="Y36" s="2"/>
      <c r="Z36" s="2"/>
      <c r="AA36" s="2"/>
      <c r="AB36" s="2"/>
      <c r="AC36" s="2"/>
      <c r="AD36" s="2"/>
    </row>
    <row r="37" spans="1:30" ht="13">
      <c r="A37" s="46"/>
      <c r="B37" s="19"/>
      <c r="C37" s="19"/>
      <c r="D37" s="19"/>
      <c r="E37" s="19"/>
      <c r="F37" s="46"/>
      <c r="G37" s="2"/>
      <c r="H37" s="2"/>
      <c r="I37" s="2"/>
      <c r="J37" s="2"/>
      <c r="K37" s="2"/>
      <c r="L37" s="2"/>
      <c r="M37" s="2"/>
      <c r="N37" s="2"/>
      <c r="O37" s="2"/>
      <c r="P37" s="2"/>
      <c r="Q37" s="2"/>
      <c r="R37" s="2"/>
      <c r="S37" s="2"/>
      <c r="T37" s="2"/>
      <c r="U37" s="2"/>
      <c r="V37" s="2"/>
      <c r="W37" s="2"/>
      <c r="X37" s="2"/>
      <c r="Y37" s="2"/>
      <c r="Z37" s="2"/>
      <c r="AA37" s="2"/>
      <c r="AB37" s="2"/>
      <c r="AC37" s="2"/>
      <c r="AD37" s="2"/>
    </row>
    <row r="38" spans="1:30" ht="13">
      <c r="A38" s="46"/>
      <c r="B38" s="19"/>
      <c r="C38" s="19"/>
      <c r="D38" s="19"/>
      <c r="E38" s="19"/>
      <c r="F38" s="46"/>
      <c r="G38" s="2"/>
      <c r="H38" s="2"/>
      <c r="I38" s="2"/>
      <c r="J38" s="2"/>
      <c r="K38" s="2"/>
      <c r="L38" s="2"/>
      <c r="M38" s="2"/>
      <c r="N38" s="2"/>
      <c r="O38" s="2"/>
      <c r="P38" s="2"/>
      <c r="Q38" s="2"/>
      <c r="R38" s="2"/>
      <c r="S38" s="2"/>
      <c r="T38" s="2"/>
      <c r="U38" s="2"/>
      <c r="V38" s="2"/>
      <c r="W38" s="2"/>
      <c r="X38" s="2"/>
      <c r="Y38" s="2"/>
      <c r="Z38" s="2"/>
      <c r="AA38" s="2"/>
      <c r="AB38" s="2"/>
      <c r="AC38" s="2"/>
      <c r="AD38" s="2"/>
    </row>
    <row r="39" spans="1:30" ht="13">
      <c r="A39" s="46"/>
      <c r="B39" s="19"/>
      <c r="C39" s="19"/>
      <c r="D39" s="19"/>
      <c r="E39" s="19"/>
      <c r="F39" s="46"/>
      <c r="G39" s="2"/>
      <c r="H39" s="2"/>
      <c r="I39" s="2"/>
      <c r="J39" s="2"/>
      <c r="K39" s="2"/>
      <c r="L39" s="2"/>
      <c r="M39" s="2"/>
      <c r="N39" s="2"/>
      <c r="O39" s="2"/>
      <c r="P39" s="2"/>
      <c r="Q39" s="2"/>
      <c r="R39" s="2"/>
      <c r="S39" s="2"/>
      <c r="T39" s="2"/>
      <c r="U39" s="2"/>
      <c r="V39" s="2"/>
      <c r="W39" s="2"/>
      <c r="X39" s="2"/>
      <c r="Y39" s="2"/>
      <c r="Z39" s="2"/>
      <c r="AA39" s="2"/>
      <c r="AB39" s="2"/>
      <c r="AC39" s="2"/>
      <c r="AD39" s="2"/>
    </row>
    <row r="40" spans="1:30" ht="13">
      <c r="A40" s="46"/>
      <c r="B40" s="19"/>
      <c r="C40" s="19"/>
      <c r="D40" s="19"/>
      <c r="E40" s="19"/>
      <c r="F40" s="46"/>
      <c r="G40" s="2"/>
      <c r="H40" s="2"/>
      <c r="I40" s="2"/>
      <c r="J40" s="2"/>
      <c r="K40" s="2"/>
      <c r="L40" s="2"/>
      <c r="M40" s="2"/>
      <c r="N40" s="2"/>
      <c r="O40" s="2"/>
      <c r="P40" s="2"/>
      <c r="Q40" s="2"/>
      <c r="R40" s="2"/>
      <c r="S40" s="2"/>
      <c r="T40" s="2"/>
      <c r="U40" s="2"/>
      <c r="V40" s="2"/>
      <c r="W40" s="2"/>
      <c r="X40" s="2"/>
      <c r="Y40" s="2"/>
      <c r="Z40" s="2"/>
      <c r="AA40" s="2"/>
      <c r="AB40" s="2"/>
      <c r="AC40" s="2"/>
      <c r="AD40" s="2"/>
    </row>
    <row r="41" spans="1:30" ht="13">
      <c r="A41" s="46"/>
      <c r="B41" s="19"/>
      <c r="C41" s="19"/>
      <c r="D41" s="19"/>
      <c r="E41" s="19"/>
      <c r="F41" s="46"/>
      <c r="G41" s="2"/>
      <c r="H41" s="2"/>
      <c r="I41" s="2"/>
      <c r="J41" s="2"/>
      <c r="K41" s="2"/>
      <c r="L41" s="2"/>
      <c r="M41" s="2"/>
      <c r="N41" s="2"/>
      <c r="O41" s="2"/>
      <c r="P41" s="2"/>
      <c r="Q41" s="2"/>
      <c r="R41" s="2"/>
      <c r="S41" s="2"/>
      <c r="T41" s="2"/>
      <c r="U41" s="2"/>
      <c r="V41" s="2"/>
      <c r="W41" s="2"/>
      <c r="X41" s="2"/>
      <c r="Y41" s="2"/>
      <c r="Z41" s="2"/>
      <c r="AA41" s="2"/>
      <c r="AB41" s="2"/>
      <c r="AC41" s="2"/>
      <c r="AD41" s="2"/>
    </row>
    <row r="42" spans="1:30" ht="1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ht="1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1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ht="1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ht="1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ht="1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1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ht="1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ht="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ht="1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ht="1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ht="1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row r="1005" spans="1:30" ht="1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row>
    <row r="1006" spans="1:30" ht="1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row>
  </sheetData>
  <mergeCells count="8">
    <mergeCell ref="A3:A13"/>
    <mergeCell ref="B18:C18"/>
    <mergeCell ref="B31:C33"/>
    <mergeCell ref="B35:E41"/>
    <mergeCell ref="A1:F2"/>
    <mergeCell ref="B3:E3"/>
    <mergeCell ref="B12:B13"/>
    <mergeCell ref="B6:E6"/>
  </mergeCells>
  <pageMargins left="0.7" right="0.7" top="0.75" bottom="0.75" header="0.3" footer="0.3"/>
  <ignoredErrors>
    <ignoredError sqref="C9:C10 D9:D11 E9:E11 C13:E13 C2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2021-04-09T15:33:34Z</dcterms:modified>
</cp:coreProperties>
</file>