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L:\FPRPD.KDPPS\SKELBIMUI\IGD\"/>
    </mc:Choice>
  </mc:AlternateContent>
  <xr:revisionPtr revIDLastSave="0" documentId="13_ncr:1_{45E6C808-95AC-4964-9BA5-04F0A011DA8A}" xr6:coauthVersionLast="47" xr6:coauthVersionMax="47" xr10:uidLastSave="{00000000-0000-0000-0000-000000000000}"/>
  <bookViews>
    <workbookView xWindow="-120" yWindow="-120" windowWidth="29040" windowHeight="15840" xr2:uid="{00000000-000D-0000-FFFF-FFFF00000000}"/>
  </bookViews>
  <sheets>
    <sheet name="1. Atskaitymų dydžiai" sheetId="1" r:id="rId1"/>
    <sheet name="2. Atskaitymai be draudimo" sheetId="2" r:id="rId2"/>
    <sheet name="3. Atskaitymai su draudimu " sheetId="3" r:id="rId3"/>
    <sheet name="Paaiškinimai" sheetId="6" r:id="rId4"/>
    <sheet name="Trumpiniai"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1" i="2" l="1"/>
  <c r="L41" i="2"/>
  <c r="J41" i="2"/>
  <c r="K40" i="2"/>
  <c r="L40" i="2"/>
  <c r="J40" i="2"/>
  <c r="L29" i="2"/>
  <c r="L30" i="2"/>
  <c r="L31" i="2"/>
  <c r="L32" i="2"/>
  <c r="L33" i="2"/>
  <c r="L34" i="2"/>
  <c r="L35" i="2"/>
  <c r="L36" i="2"/>
  <c r="L37" i="2"/>
  <c r="L38" i="2"/>
  <c r="K29" i="2"/>
  <c r="K30" i="2"/>
  <c r="K31" i="2"/>
  <c r="K32" i="2"/>
  <c r="K33" i="2"/>
  <c r="K34" i="2"/>
  <c r="K35" i="2"/>
  <c r="K36" i="2"/>
  <c r="K37" i="2"/>
  <c r="K38" i="2"/>
  <c r="K28" i="2"/>
  <c r="L28" i="2"/>
  <c r="J29" i="2"/>
  <c r="J30" i="2"/>
  <c r="J31" i="2"/>
  <c r="J32" i="2"/>
  <c r="J33" i="2"/>
  <c r="J34" i="2"/>
  <c r="J35" i="2"/>
  <c r="J36" i="2"/>
  <c r="J37" i="2"/>
  <c r="J38" i="2"/>
  <c r="J28" i="2"/>
  <c r="L17" i="2"/>
  <c r="L18" i="2"/>
  <c r="L19" i="2"/>
  <c r="L20" i="2"/>
  <c r="L21" i="2"/>
  <c r="L22" i="2"/>
  <c r="L23" i="2"/>
  <c r="L24" i="2"/>
  <c r="L25" i="2"/>
  <c r="L26" i="2"/>
  <c r="K17" i="2"/>
  <c r="K18" i="2"/>
  <c r="K19" i="2"/>
  <c r="K20" i="2"/>
  <c r="K21" i="2"/>
  <c r="K22" i="2"/>
  <c r="K23" i="2"/>
  <c r="K24" i="2"/>
  <c r="K25" i="2"/>
  <c r="K26" i="2"/>
  <c r="J17" i="2"/>
  <c r="J18" i="2"/>
  <c r="J19" i="2"/>
  <c r="J20" i="2"/>
  <c r="J21" i="2"/>
  <c r="J22" i="2"/>
  <c r="J23" i="2"/>
  <c r="J24" i="2"/>
  <c r="J25" i="2"/>
  <c r="J26" i="2"/>
  <c r="K16" i="2"/>
  <c r="L16" i="2"/>
  <c r="J16" i="2"/>
  <c r="L5" i="2"/>
  <c r="L6" i="2"/>
  <c r="L7" i="2"/>
  <c r="L8" i="2"/>
  <c r="L9" i="2"/>
  <c r="L10" i="2"/>
  <c r="L11" i="2"/>
  <c r="L12" i="2"/>
  <c r="L13" i="2"/>
  <c r="L14" i="2"/>
  <c r="K5" i="2"/>
  <c r="K6" i="2"/>
  <c r="K7" i="2"/>
  <c r="K8" i="2"/>
  <c r="K9" i="2"/>
  <c r="K10" i="2"/>
  <c r="K11" i="2"/>
  <c r="K12" i="2"/>
  <c r="K13" i="2"/>
  <c r="K14" i="2"/>
  <c r="J5" i="2"/>
  <c r="J6" i="2"/>
  <c r="J7" i="2"/>
  <c r="J8" i="2"/>
  <c r="J9" i="2"/>
  <c r="J10" i="2"/>
  <c r="J11" i="2"/>
  <c r="J12" i="2"/>
  <c r="J13" i="2"/>
  <c r="J14" i="2"/>
  <c r="K4" i="2"/>
  <c r="L4" i="2"/>
  <c r="J4" i="2"/>
</calcChain>
</file>

<file path=xl/sharedStrings.xml><?xml version="1.0" encoding="utf-8"?>
<sst xmlns="http://schemas.openxmlformats.org/spreadsheetml/2006/main" count="556" uniqueCount="276">
  <si>
    <t>Produktas</t>
  </si>
  <si>
    <t>Kiti atskaitymai ir mokesčiai</t>
  </si>
  <si>
    <t>Siūlomos draudimo apsaugos</t>
  </si>
  <si>
    <t>Universalus gyvybės draudimas</t>
  </si>
  <si>
    <t>-</t>
  </si>
  <si>
    <t>Gyvybės draudimas „Studentas“</t>
  </si>
  <si>
    <t>Negalima išimti</t>
  </si>
  <si>
    <t>Taupomasis investicinis gyvybės draudimas</t>
  </si>
  <si>
    <t>VIP pensinis gyvybės draudimas</t>
  </si>
  <si>
    <t>„Aviva fondai“</t>
  </si>
  <si>
    <t>Gyvybės draudimas
Kritinių ligų draudimas
Mirties dėl nelaimingo atsitikimo draudimas
Neįgalumo dėl nelaimingo atsitikimo draudimas
Traumos dėl nelaimingo atsitikimo draudimas
Visiško ir nuolatinio darbingumo praradimo draudimas</t>
  </si>
  <si>
    <t>Netaikomi</t>
  </si>
  <si>
    <t>Saugus vaiko fondas</t>
  </si>
  <si>
    <t>Gyvenimo ciklo investavimo strategija</t>
  </si>
  <si>
    <t xml:space="preserve">Papildomoms draudimo įmokoms </t>
  </si>
  <si>
    <t>Grąžinant dalį papildomo kapitalo arba apskaičiuojant išperkamąją sumą, mokestis draudikui iš papildomo kapitalo nėra išskaičiuojamas.</t>
  </si>
  <si>
    <t>0 Eur</t>
  </si>
  <si>
    <t>Investicinis gyvybės draudimas (be reikšmingos draudimo rizikos)</t>
  </si>
  <si>
    <t>Saugios ateities investicinė programa</t>
  </si>
  <si>
    <t>Gyvybė, visiškas ir nuolatinis darbingumo netekimas, kritinės ligos, mirtis dėl nelaimingo atsitikimo, stambios traumos, traumos dėl nelaimingo atsitikimo, dienpinigiai dėl nelaimingo atsitikimo.</t>
  </si>
  <si>
    <t>Pensijų programa</t>
  </si>
  <si>
    <t>Vaikų ateities programa</t>
  </si>
  <si>
    <t>30 Eur</t>
  </si>
  <si>
    <t>31,32 Eur</t>
  </si>
  <si>
    <t>15 Eur</t>
  </si>
  <si>
    <t>0,01-2%</t>
  </si>
  <si>
    <t>nuo 4 metų</t>
  </si>
  <si>
    <t>&gt;3 metais</t>
  </si>
  <si>
    <t>Mokestis už sukaupto kapitalo perskirstymą:
0 Eur už 4 perskirstymus per draudimo laikotarpio metus ir 15 Eur už kiekvieną papildomą perskirstymą per draudimo laikotarpio metus.
Mokestis už draudimo sutarties pakeitimą:
8 Eur už kiekvieną pakeitimą.
Mokestis už ispėjimą apie numatomą draudimo apsaugos sustabdymą:
3 Eur už kiekvieną įspėjimą.</t>
  </si>
  <si>
    <t>Produktas¹</t>
  </si>
  <si>
    <t>Mažos rizikos investavimo strategija³</t>
  </si>
  <si>
    <t>Vidutinės rizikos investavimo strategija⁴</t>
  </si>
  <si>
    <t>Aukštos rizikos investavimo strategija⁵</t>
  </si>
  <si>
    <t>Gyvenimo ciklo investavimo strategija⁶</t>
  </si>
  <si>
    <t>Mažos rizikos investavimo strategija</t>
  </si>
  <si>
    <t>Vidutinės rizikos investavimo strategija</t>
  </si>
  <si>
    <t>Aukštos rizikos investavimo strategija</t>
  </si>
  <si>
    <t xml:space="preserve">1–3 metais </t>
  </si>
  <si>
    <t>30 %</t>
  </si>
  <si>
    <t>5 %</t>
  </si>
  <si>
    <t>6 %</t>
  </si>
  <si>
    <t>39 %</t>
  </si>
  <si>
    <t>40 %</t>
  </si>
  <si>
    <t>15 %</t>
  </si>
  <si>
    <t>4 %</t>
  </si>
  <si>
    <t>8 %</t>
  </si>
  <si>
    <t>3 %</t>
  </si>
  <si>
    <t>2 %</t>
  </si>
  <si>
    <t>1 %</t>
  </si>
  <si>
    <t>7,2 %</t>
  </si>
  <si>
    <t>1–1,95 %</t>
  </si>
  <si>
    <t>0,6–1,95 %</t>
  </si>
  <si>
    <t>2 %, bet ne daugiau nei 30 Eur</t>
  </si>
  <si>
    <t>1–3 metais, jei sutartis sudaroma &lt;3 metų laikotarpiui</t>
  </si>
  <si>
    <t>2 %, bet ne daugiau nei 50 Eur</t>
  </si>
  <si>
    <t>1–3 metais</t>
  </si>
  <si>
    <t>1–3 metais,  jei sutarties laikotarpis ilgesnis nei 10 metų</t>
  </si>
  <si>
    <t>2–10 Eur</t>
  </si>
  <si>
    <t>1–19 metais</t>
  </si>
  <si>
    <t>0,07–0,53 %</t>
  </si>
  <si>
    <t>13,92 Eur + 0,6 %</t>
  </si>
  <si>
    <t>24 %</t>
  </si>
  <si>
    <t>35 %</t>
  </si>
  <si>
    <t>UAB „PZU Lietuva gyvybės draudimas“</t>
  </si>
  <si>
    <t>Gyvybės draudimo UAB „SB draudimas“</t>
  </si>
  <si>
    <t>Nelaimingų atsitikimų ir traumų</t>
  </si>
  <si>
    <t>1,1 %, bet ne mažiau nei 24 Eur</t>
  </si>
  <si>
    <t>2 %*n (n – draudimo laikotarpis pilnais kalendoriniais metais)</t>
  </si>
  <si>
    <t>2,4 %*n (n – draudimo laikotarpis pilnais kalendoriniais metais)</t>
  </si>
  <si>
    <t>Privatus portfelis</t>
  </si>
  <si>
    <t>Fondų / proporcijų keitimo mokestis: vienas keitimas per metus nemokamas, daugiau nei vienas 5,79 Eur
Draudimo sutarties atnaujinimo mokestis 15 Eur</t>
  </si>
  <si>
    <t xml:space="preserve">Fondų / proporcijų keitimo mokestis: 15 kartų per metus nemokamai, nuo 16 karto 5,79 Eur
</t>
  </si>
  <si>
    <t>5 Eur už sutarties pakeitimus, investavimo plano keitimas daugiau kaip 4 kartus per metus, sukauptos sumos investavimo struktūros keitimas daugiau kaip 4 kartus per metus.</t>
  </si>
  <si>
    <t>2 %, bet ne daugiau nei 30 Eur (mokestis netaikomas 5 paskutinius sutarties galiojimo metus)</t>
  </si>
  <si>
    <t>Gyvybės draudimo rizika 
Papildomas našlaičio pensijos draudimas 
Papildomas darbingumo netekimo draudimas 
Papildomas kritinių ligų draudimas 
Papildomas draudimas nuo nelaimingų atsitikimų</t>
  </si>
  <si>
    <t>Investicinis draudimas „Mano apsauga“</t>
  </si>
  <si>
    <t>Mirtis dėl nelaimingo atsitikimo</t>
  </si>
  <si>
    <t>1–3 metais,  jei sutarties laikotarpis nuo 3 iki 10 metų</t>
  </si>
  <si>
    <t>1–11 metais</t>
  </si>
  <si>
    <t>&gt;11 metų</t>
  </si>
  <si>
    <t>&gt;19 metų</t>
  </si>
  <si>
    <t>1–5 metais</t>
  </si>
  <si>
    <t>&gt;5 metai</t>
  </si>
  <si>
    <t>&gt;3 metai</t>
  </si>
  <si>
    <t>0,5 %, bet ne daugiau nei 50 Eur</t>
  </si>
  <si>
    <t>1 %, bet ne mažiau nei 20 Eur</t>
  </si>
  <si>
    <t>1 %, bet ne daugiau nei 50 Eur</t>
  </si>
  <si>
    <t>Gyvybės draudimas</t>
  </si>
  <si>
    <t>Investicinis draudimas „Mano kapitalas“</t>
  </si>
  <si>
    <t>33,60 Eur + 0,3 %</t>
  </si>
  <si>
    <t>Investicinis draudimas</t>
  </si>
  <si>
    <t>Investicinis gyvybės draudimas „Vaiko ateičiai“</t>
  </si>
  <si>
    <t>Investicinis gyvybės draudimas „SEB verslui“</t>
  </si>
  <si>
    <t>Investicinis gyvybės draudimas „Aprūpinta senatvė“</t>
  </si>
  <si>
    <t xml:space="preserve">0,6 %, bet ne mažiau nei:
24 Eur, jei mokesčio išskaičiavimo dieną galioja draudėjo prašymas dėl elektroninių sąskaitų pateikimo pagal sutartį draudimo įmokų mokėjimui;
30 Eur, jei mokesčio išskaičiavimo dieną tokio prašymo nėra </t>
  </si>
  <si>
    <t>0,48 %, bet ne mažiau nei 17,4 Eur</t>
  </si>
  <si>
    <t>2 % nuo draudėjo investicinio atidėjinio vertės, bet ne mažiau nei 20 Eur ir ne daugiau nei 50 Eur</t>
  </si>
  <si>
    <t>2 % nuo grąžinamos sumos, bet ne mažiau nei 20 Eur ir ne daugiau nei 50 Eur</t>
  </si>
  <si>
    <t>Draudikas</t>
  </si>
  <si>
    <t>0 %</t>
  </si>
  <si>
    <t xml:space="preserve">nuo 4 metų </t>
  </si>
  <si>
    <t>vienos įmokos dydis
14 001–28 000 Eur</t>
  </si>
  <si>
    <t>vienos įmokos dydis
28 001–280 000 Eur</t>
  </si>
  <si>
    <t>1–3 metais, jei sutarties laikotarpis &lt;3 metai</t>
  </si>
  <si>
    <t>1–3 metais,  jei sutarties laikotarpis 3–20 metų</t>
  </si>
  <si>
    <t>1–3 metais,  jei sutarties laikotarpis &gt;20 metų</t>
  </si>
  <si>
    <t>vienos įmokos dydis 
1 500–14 000 Eur</t>
  </si>
  <si>
    <t>31,5 %</t>
  </si>
  <si>
    <t>0,15–0,77 %</t>
  </si>
  <si>
    <t>per 15 metų, sumokėjus
 15 000 EUR įmokų</t>
  </si>
  <si>
    <t>per 5 metus, sumokėjus
 5 000 EUR įmokų</t>
  </si>
  <si>
    <t>per 30 metų, sumokėjus
30 000 EUR įmokų</t>
  </si>
  <si>
    <t>Compensa Life</t>
  </si>
  <si>
    <t>ERGO Life</t>
  </si>
  <si>
    <t>SB draudimas</t>
  </si>
  <si>
    <t>SEB Life</t>
  </si>
  <si>
    <t xml:space="preserve">Swedbank Life </t>
  </si>
  <si>
    <t>IGD „Aprūpinta senatvė“</t>
  </si>
  <si>
    <t>IGD „SEB verslui“</t>
  </si>
  <si>
    <t>IGD „Mano apsauga“</t>
  </si>
  <si>
    <t>IGD</t>
  </si>
  <si>
    <t>VIP pensinis GD</t>
  </si>
  <si>
    <t>Universalus GD</t>
  </si>
  <si>
    <t>Taupomasis IGD</t>
  </si>
  <si>
    <t>Aviva Taupomasis IGD</t>
  </si>
  <si>
    <t>Aviva VIP pensinis GD</t>
  </si>
  <si>
    <t>Compensa Life IGD</t>
  </si>
  <si>
    <t>ERGO Life Universalus GD</t>
  </si>
  <si>
    <t>SB draudimas Pensijų programa</t>
  </si>
  <si>
    <t>SEB Life IGD „Aprūpinta senatvė“</t>
  </si>
  <si>
    <t>SEB Life IGD „SEB verslui“</t>
  </si>
  <si>
    <t>Swedbank Life Privatus portfelis</t>
  </si>
  <si>
    <t>SB draudimas Saugios ateities programa</t>
  </si>
  <si>
    <t>Administravimo ir valdymo atskaitymų sumos²</t>
  </si>
  <si>
    <t>Saugios ateities programa</t>
  </si>
  <si>
    <t xml:space="preserve">Compensa Life </t>
  </si>
  <si>
    <t xml:space="preserve">ERGO Life </t>
  </si>
  <si>
    <t xml:space="preserve">SEB Life </t>
  </si>
  <si>
    <t>Swedbank Life</t>
  </si>
  <si>
    <t>Trumpinys</t>
  </si>
  <si>
    <t>IGD produkto pavadinimas</t>
  </si>
  <si>
    <t>Draudimo bendrovės pavadinimas</t>
  </si>
  <si>
    <t>PZU GD</t>
  </si>
  <si>
    <t>ID „Mano apsauga“</t>
  </si>
  <si>
    <t>ID „Mano kapitalas“</t>
  </si>
  <si>
    <t xml:space="preserve">Investicinis gyvybės draudimas </t>
  </si>
  <si>
    <t>IGD be DR</t>
  </si>
  <si>
    <t>PZU gyvybė IGD be DR</t>
  </si>
  <si>
    <t xml:space="preserve">A </t>
  </si>
  <si>
    <t xml:space="preserve">B </t>
  </si>
  <si>
    <t>Administravimo ir valdymo²</t>
  </si>
  <si>
    <t>Draudimo rizikos³</t>
  </si>
  <si>
    <t>GD „Studentas“</t>
  </si>
  <si>
    <t>IGD „Aprūpinta senatvė"</t>
  </si>
  <si>
    <t>IGD „Vaiko ateičiai“</t>
  </si>
  <si>
    <t>IGD "Vaiko ateičiai"</t>
  </si>
  <si>
    <t>¹ Pateikiama informacija apie visus investicinio gyvybės draudimo produktus, kurie gali būti įsigyti su gyvybės draudimo apsauga nurodytomis sąlygomis: draudėjas, apdraustasis ir naudos gavėjas yra 35 metų asmuo; draudimo sutarties laikotarpis yra 30 metų; periodinė metinė draudimo įmoka yra 1 000 Eur; gyvybės draudimo suma yra 15 000 Eur.</t>
  </si>
  <si>
    <t xml:space="preserve">² Pateikiama administravimo ir valdymo atskaitymų, draudėjo mokėtinų per 5, 15 ir 30 metų, bendros sumos. Prie administravimo ir valdymo atskaitymų, mokėtinų per 5 ir 15 metų, įtraukti trečiųjų šalių (valdymo įmonių) taikomi atskaitymai ir galimos baudos už sutarties nutraukimą anksčiau laiko. Naudojami aktualūs draudimo sutartims taikomi atskaitymai, o trečiųjų šalių atskaitymams apskaičiuoti naudojama naujausia draudimo įmonei ir filialui žinoma informacija. </t>
  </si>
  <si>
    <t xml:space="preserve">Atskaitymai nuo įmokų </t>
  </si>
  <si>
    <t>Kiti</t>
  </si>
  <si>
    <t>Administravimo</t>
  </si>
  <si>
    <t>Dalies sukauptų lėšų atsiėmimo</t>
  </si>
  <si>
    <t xml:space="preserve">Nutraukimo </t>
  </si>
  <si>
    <t>Atskaitymai nuo atsiimamos sukauptų lėšų sumos</t>
  </si>
  <si>
    <t>Investavimo kryptis</t>
  </si>
  <si>
    <t>Vietinis strateginis fondas</t>
  </si>
  <si>
    <t>Tarptautinis fondas</t>
  </si>
  <si>
    <t>Pasaulio akcijų fondas</t>
  </si>
  <si>
    <t>C-QUADRAT ARTS TR Bond H </t>
  </si>
  <si>
    <t>C-QUADRAT ARTS TR Balanced H</t>
  </si>
  <si>
    <t>C-QUADRAT ARTS TR Global - AMI H</t>
  </si>
  <si>
    <t>C-QUADRAT ARTS TR Bond H</t>
  </si>
  <si>
    <t>Obligacijos</t>
  </si>
  <si>
    <t>Investavimo programa "Subalansuota 50"</t>
  </si>
  <si>
    <t>Pasaulio besivystančių rinkų akcijos</t>
  </si>
  <si>
    <t>Mandatum Life Allocation 50</t>
  </si>
  <si>
    <t>Aukšto pajamingumo obligacijų kryptis</t>
  </si>
  <si>
    <t>Subalansuotas portfelis</t>
  </si>
  <si>
    <t>Globalaus pasaulio akcijų kryptis</t>
  </si>
  <si>
    <t>Mišri Pasaulio obligacijų akcijų kryptis</t>
  </si>
  <si>
    <t>Pasaulio akcijų kryptis</t>
  </si>
  <si>
    <t>Gyvenimo ciklo 2050</t>
  </si>
  <si>
    <t>Subalansuoto investavimo kryptis</t>
  </si>
  <si>
    <t>Tikrosios vertės strategija</t>
  </si>
  <si>
    <t>Subalansuota strategija</t>
  </si>
  <si>
    <t>Augimo strategija</t>
  </si>
  <si>
    <t xml:space="preserve">Atskaitymų sumos </t>
  </si>
  <si>
    <t>Per 5 metus, sumokėjus 5 000 EUR įmokų</t>
  </si>
  <si>
    <t>Per 15 metų, sumokėjus 15 000 EUR įmokų</t>
  </si>
  <si>
    <t>Per 30 metų, sumokėjus 30 000 EUR įmokų</t>
  </si>
  <si>
    <t xml:space="preserve">² Pateikiama administravimo ir valdymo atskaitymų, draudėjo mokėtinų per 5, 15 ir 30 metų, bendros sumos (draudimo rizikos atskaitymai nėra įtraukti). Prie administravimo ir valdymo atskaitymų, mokėtinų per 5 ir 15 metų, įtraukti trečiųjų šalių (valdymo įmonių) taikomi atskaitymai ir galimos baudos už sutarties nutraukimą anksčiau laiko. Naudojami aktualūs draudimo sutartims taikomi atskaitymai, o trečiųjų šalių atskaitymams apskaičiuoti naudojama naujausia draudimo įmonei ir filialui žinoma informacija. </t>
  </si>
  <si>
    <t>⁴ Vidutinės rizikos investavimo strategijos kryptims priskiriamos kryptys, kurios nėra mažos rizikos investavimo strategijos kryptys ir kurių pirminių investicijų į obligacijas ir pinigų rinkos priemones dalis yra ne mažesnė kaip 30 proc. Atskaitymai, apskaičiuojami taikant prielaidą, kad metinė investicijų grąža yra 4 %.</t>
  </si>
  <si>
    <t>⁵ Aukštos rizikos investavimo strategijos kryptims priskiriamos visos kryptys, kurios neatitinka mažos ir vidutinės rizikos investavimo strategijoms nustatytų kriterijų. Atskaitymai, apskaičiuojami taikant prielaidą, kad metinė investicijų grąža yra 6 %.</t>
  </si>
  <si>
    <r>
      <t xml:space="preserve">³ Mažos rizikos investavimo strategijos kryptims priskiriamos kryptys, kurių pirminių (angl. </t>
    </r>
    <r>
      <rPr>
        <i/>
        <sz val="10"/>
        <color theme="1"/>
        <rFont val="Verdana"/>
        <family val="2"/>
        <charset val="186"/>
      </rPr>
      <t>underlying</t>
    </r>
    <r>
      <rPr>
        <sz val="10"/>
        <color theme="1"/>
        <rFont val="Verdana"/>
        <family val="2"/>
        <charset val="186"/>
      </rPr>
      <t>) investicijų į obligacijas ir pinigų rinkos priemones dalis yra ne mažesnė kaip 70 %. Atskaitymai, apskaičiuojami taikant prielaidą, kad metinė investicijų grąža yra 2 %.</t>
    </r>
  </si>
  <si>
    <r>
      <t xml:space="preserve">³ Draudimo rizikos atskaitymai apskaičiuojami bendra suma dviejų tipų galimai gyvybės draudimo apsaugai:
</t>
    </r>
    <r>
      <rPr>
        <b/>
        <sz val="10"/>
        <color theme="1"/>
        <rFont val="Verdana"/>
        <family val="2"/>
        <charset val="186"/>
      </rPr>
      <t>A variantas</t>
    </r>
    <r>
      <rPr>
        <sz val="10"/>
        <color theme="1"/>
        <rFont val="Verdana"/>
        <family val="2"/>
        <charset val="186"/>
      </rPr>
      <t xml:space="preserve"> – mirties atveju išmokama didžiausia iš sumų: draudimo suma arba sukaupta suma;
</t>
    </r>
    <r>
      <rPr>
        <b/>
        <sz val="10"/>
        <color theme="1"/>
        <rFont val="Verdana"/>
        <family val="2"/>
        <charset val="186"/>
      </rPr>
      <t>B variantas</t>
    </r>
    <r>
      <rPr>
        <sz val="10"/>
        <color theme="1"/>
        <rFont val="Verdana"/>
        <family val="2"/>
        <charset val="186"/>
      </rPr>
      <t xml:space="preserve"> – mirties atveju išmokamos abi sumos: draudimo suma ir sukaupta suma.
Draudimo rizikos atskaitymams apskaičiuoti naudojami aktualūs draudimo sutartims taikomi atskaitymai standartinei gyvybės draudimo rizikai. Draudimo rizikos atskaitymai, priklausantys nuo sukaupto turto vertės, apskaičiuojami vadovaujantis 2 lentelės (³)(⁴)(⁵)(⁶) išnašose nustatytomis prielaidomis.</t>
    </r>
  </si>
  <si>
    <r>
      <rPr>
        <i/>
        <sz val="10"/>
        <rFont val="Verdana Pro"/>
        <family val="2"/>
      </rPr>
      <t xml:space="preserve">Compensa Life Vienna Insurance Group </t>
    </r>
    <r>
      <rPr>
        <sz val="10"/>
        <rFont val="Verdana Pro"/>
        <family val="2"/>
      </rPr>
      <t>SE Lietuvos filialas</t>
    </r>
  </si>
  <si>
    <r>
      <rPr>
        <i/>
        <sz val="10"/>
        <rFont val="Verdana Pro"/>
        <family val="2"/>
      </rPr>
      <t xml:space="preserve">ERGO Life Insurance </t>
    </r>
    <r>
      <rPr>
        <sz val="10"/>
        <rFont val="Verdana Pro"/>
        <family val="2"/>
      </rPr>
      <t>SE</t>
    </r>
  </si>
  <si>
    <r>
      <rPr>
        <i/>
        <sz val="10"/>
        <rFont val="Verdana Pro"/>
        <family val="2"/>
      </rPr>
      <t xml:space="preserve">SEB Life and Pension Baltic </t>
    </r>
    <r>
      <rPr>
        <sz val="10"/>
        <rFont val="Verdana Pro"/>
        <family val="2"/>
      </rPr>
      <t>SE Lietuvos filialas</t>
    </r>
  </si>
  <si>
    <r>
      <rPr>
        <i/>
        <sz val="10"/>
        <rFont val="Verdana Pro"/>
        <family val="2"/>
      </rPr>
      <t xml:space="preserve">Swedbank Life Insurance </t>
    </r>
    <r>
      <rPr>
        <sz val="10"/>
        <rFont val="Verdana Pro"/>
        <family val="2"/>
      </rPr>
      <t>SE Lietuvos filialas</t>
    </r>
  </si>
  <si>
    <t>⁶ Gyvenimo ciklo investavimo strategijos kryptims priskiriamos kryptys, kurių investavimo rizika keičiama atsižvelgiant į asmens amžių arba likusį terminą iki sutarties galiojimo pabaigos. Administravimo ir valdymo atskaitymai, kurių dydis priklauso nuo sukaupto turto vertės, apskaičiuojami taikant prielaidą, kad metinė investicijų grąža yra kintanti, atsižvelgiant į asmens amžių arba likusį terminą iki sutarties galiojimo pabaigos atitinkančią investavimo strategiją, naudojant mažai, vidutinei ir aukštai investavimo strategijoms nustatytas grąžas.</t>
  </si>
  <si>
    <t xml:space="preserve">¹ Pateikiama informacija apie visus investicinio gyvybės draudimo produktus, kurie gali būti įsigyti be reikšmingos draudimo apsaugos nurodytomis sąlygomis: draudėjas, apdraustasis ir naudos gavėjas yra 35 metų asmuo; draudimo sutarties laikotarpis yra 30 metų; periodinė metinė draudimo įmoka yra 1 000 Eur; imama didžiausia pagal klientų sukaupto turto vertę draudiko platinama investavimo kryptis. </t>
  </si>
  <si>
    <t>0,5–6 %¹</t>
  </si>
  <si>
    <t xml:space="preserve">¹ Papildomoms draudimo įmokoms taikomi mokesčiai: kai įmokos dydis &lt;=5 000,00 Eur – 6 %, ; 5 000,01–10 000,00 Eur – 3%; 10 000,01–20 000,00 Eur – 2 %, 20 000,01–50 000,00 – 1 %; &gt;=50 000,01 – 0,5 %. </t>
  </si>
  <si>
    <t>Pavyzdžiui:</t>
  </si>
  <si>
    <t xml:space="preserve">Atskaitymai už draudimo riziką A ir B variantu </t>
  </si>
  <si>
    <t xml:space="preserve">Sutarties administravimo atskaitymai </t>
  </si>
  <si>
    <t>24 Eur + 0,3–1,2 %²</t>
  </si>
  <si>
    <t xml:space="preserve">
0,4–1,25 %³</t>
  </si>
  <si>
    <t>³ 0,40 %, kai pasirinkta Kapitalo išsaugojimo strategija ir sutarties investicinė vertė &gt;=100 000 Eur; 
0,50 %, kai pasirinkta Kapitalo išsaugojimo strategija ir sutarties investicinė vertė &gt;=10 000 ir &lt;100 000 Eur
arba kai pasirinkta Tikrosios vertės strategija / Subalansuota strategija  ir sutarties investicinė vertė &gt;=100 000 Eur; 
0,75 %, kai pasirinkta Kapitalo išsaugojimo strategija ir sutarties investicinė vertė &lt;10 000 Eur
arba kai pasirinkta Tikrosios vertės strategija / Subalansuota strategija ir sutarties investicinė vertė &gt;=10 000 ir &lt;100 000 Eur
arba kai pasirinkta Agresyvaus augimo strategija / Augimo strategija ir sutarties investicinė vertė &gt;= 100 000 Eur;
1,00 %, kai pasirinkta Tikrosios vertės strategija / Subalansuota strategija ir sutarties investicinė vertė &lt;10 000 Eur
arba kai pasirinkta Agresyvaus augimo strategija / Augimo strategija ir sutarties investicinė vertė &gt;=10 000 ir &lt;100 000 Eur;
1,25 %, kai pasirinkta Agresyvaus augimo strategija / Augimo strategija ir sutarties investicinė vertė &lt;10 000 Eur</t>
  </si>
  <si>
    <t>1,25 %⁴</t>
  </si>
  <si>
    <t>⁴10 % nuolaida taikoma, kai sukaupta investicinė vertė &gt;10 000 Eur</t>
  </si>
  <si>
    <t>⁵ Garantijos mokestis apskaičiuojamas kartą per mėnesį nuo garantijos sumos ir yra išskaičiuojamas iš sutarties investicinės vertės.</t>
  </si>
  <si>
    <t>Atskaitymai nuo sukaupto turto vertės (metiniai dydžiai)</t>
  </si>
  <si>
    <t>Draudikų taikomi investicijų valdymo atskaitymai mažina investavimo krypties turto vertę</t>
  </si>
  <si>
    <t xml:space="preserve">Dalis draudikų, kurie patys valdo investavimo kryptis arba investicijų valdymą yra perdavę valdymo įmonei, taiko investicijų valdymo atskaitymus, kuriais yra mažinama šių draudikų valdomų investavimo krypčių ar investicinių portfelių turto vertė.  </t>
  </si>
  <si>
    <t>² mokesčių dydis, priklausomas nuo draudėjo investicinio atidėjinio vertės, procentais</t>
  </si>
  <si>
    <t xml:space="preserve">Investicijų valdymo atskaitymai  </t>
  </si>
  <si>
    <t>Trečiųjų šalių investicijų valdymo atskaitymai skiriasi kartais</t>
  </si>
  <si>
    <t>Įmokų atskaitymai sudaro dideles sumas sutarties galiojimo pradžioje</t>
  </si>
  <si>
    <t>1–3-iais sutarties galiojimo metais daugelis draudikų nuo kiekvienos įmokos nuskaito 30–40 proc. dydžio atskaitymus, o nuo 4–tų metų šie atskaitymai sumažėja iki 2–5 proc. Taigi pirmus tris sutarties galiojimo metus bus investuojama gerokai mažesnė sumokėtos įmokos dalis nei nuo 4 metų.</t>
  </si>
  <si>
    <r>
      <rPr>
        <i/>
        <sz val="10"/>
        <rFont val="Verdana"/>
        <family val="2"/>
        <charset val="186"/>
      </rPr>
      <t>Compensa Life</t>
    </r>
    <r>
      <rPr>
        <sz val="10"/>
        <rFont val="Verdana"/>
        <family val="2"/>
        <charset val="186"/>
      </rPr>
      <t xml:space="preserve"> atskaitymai nuo įmokų 1–3 metais yra 40 proc., o nuo 4–tų metų sudaro 2 proc. 
Mokant po 1 000 Eur įmokų per metus, draudikas nuskaičiuos: 1–3 metais po 400, nuo 4 metų po 20 Eur. 
Bendra atskaitymų nuo įmokų suma sudarys: per 5 metus – 1 240, per 15 metų –1 440, per 30 metų – 1 740 Eur. </t>
    </r>
  </si>
  <si>
    <r>
      <rPr>
        <i/>
        <sz val="10"/>
        <rFont val="Verdana"/>
        <family val="2"/>
        <charset val="186"/>
      </rPr>
      <t>SEB Life and Pension Baltic</t>
    </r>
    <r>
      <rPr>
        <sz val="10"/>
        <rFont val="Verdana"/>
        <family val="2"/>
        <charset val="186"/>
      </rPr>
      <t xml:space="preserve"> SE Lietuvos filialo atskaitymai nuo įmokų yra 2 proc. visą sutarties laikotarpį.
Mokant  po 1 000 Eur įmokų per metus, draudikas nuskaičiuos po 20 Eur kiekvienais metais. 
Bendra atskaitymų nuo įmokų suma sudarys: per 5 metus – 100, per 15 metų 300, per 30 metų – 600 Eur.</t>
    </r>
  </si>
  <si>
    <t>Sutarties administravimo atskaitymai mažina pagal sutartį sukauptą turtą</t>
  </si>
  <si>
    <t xml:space="preserve">Draudimo rizikos atskaitymai yra nuskaičiuojami nuo konkrečiai sutarčiai apskaičiuotos turto vertės, todėl sumažina sukauptą turto sumą. Panagrinėkite, kokio dydžio yra draudimo rizikos atskaitymai, kai gyvybės draudimo suma yra 15 000 Eur, dviejų tipų galimoms sutartims:
- A variantu, kai mirties atveju išmokama didžiausia iš sumų: draudimo suma arba sukaupta suma;
- B variantu, kai mirties atveju išmokama draudimo suma ir sukaupta suma.
Atkreipkite dėmesį, kad A variantu, kai sukaupta turto suma pasiekia draudimo sumos (15 000 Eur) išmokamos mirties atveju dydį, draudimo rizikos atskaitymų suma nedidėja. </t>
  </si>
  <si>
    <t xml:space="preserve">Dalies draudikų taikomi sutarties administravimo atskaitymai yra fiksuoto dydžio, o kitų kintamo, dar kiti taiko ir kintamą, ir fiksuotą dydžius. Šie atskaitymai skaičiuojami nuo konkrečiai sutarčiai tenkančios turto sumos, todėl minusavus šiuos atskaitymus pagal sutartį sukaupto turto suma sumažėja. </t>
  </si>
  <si>
    <t>"SEB Active 20" investavimo kryptis</t>
  </si>
  <si>
    <t>SEB Short Bond Fund investavimo kryptis</t>
  </si>
  <si>
    <t>"SEB Active 55" investavimo kryptis</t>
  </si>
  <si>
    <t>"SEB Active 80" investavimo kryptis</t>
  </si>
  <si>
    <t>34 %</t>
  </si>
  <si>
    <t>0,768 %</t>
  </si>
  <si>
    <t>0,43–2,07 %</t>
  </si>
  <si>
    <t>Draudiko</t>
  </si>
  <si>
    <t xml:space="preserve">Trečiųjų šalių </t>
  </si>
  <si>
    <t>2 %, bet ne daugiau nei 50 Eur (mokestis netaikomas, jei sutartis galiojo 10 metų ir daugiau)</t>
  </si>
  <si>
    <t>Draudėjo kapitalo perskirtymas kitomis kryptimis du kartus per metus nemokamai, daugiau nei du kartus per metus - 10 Eur;
Investavimo plano keitimas du kartus per metus nemokamai, daugiau negu du kartus per metus - 10 Eur;
Sutarties sąlygų keitimas vieną kartą per metus nemokamai, daugiau nei vieną kartą per metus - 15 Eur;
Draudimo sutarties ar įmokų mokėjimo stabdymas - 3 Eur.</t>
  </si>
  <si>
    <t>Telemedicinos draudimas</t>
  </si>
  <si>
    <t>Gyvybės draudimas, nelaimingi atsitikimai, kritinės ligos, mirtis nuo nelaimingų atsitikimų, darbingumo netekimas, dienpiningiai ir ligonpinigiai, telemedicinos draudimas</t>
  </si>
  <si>
    <t>0,5 %</t>
  </si>
  <si>
    <t>0,2 %⁵</t>
  </si>
  <si>
    <t>0,093–0,651 %</t>
  </si>
  <si>
    <t xml:space="preserve">Mirtis dėl nelaimingo atsitikimo/Mirtis ar invalidumas dėl nelaimingo atsitikimo, Visiškas darbingumo praradimas, Vaiko gyvenimo trukmė, Atleidimas nuo įmokų mokėjimo, Papildomi draudimo objektai „Būk atsargus“ ir „Būk sveikas“, Kritinių ligų draudimas </t>
  </si>
  <si>
    <t>Mirtis dėl nelaimingo atsitikimo/Apdraustojo ir/arba sutuoktinio mirtis dėl nelaimingo atsitikimo, Visiškas darbingumo praradimas, Vaiko gyvenimo trukmė, Atleidimas nuo įmokų mokėjimo, Papildomi draudimo objektai „Būk atsargus“ ir „Būk sveikas“, Kritinių ligų draudimas</t>
  </si>
  <si>
    <t>0,060–1,306 %</t>
  </si>
  <si>
    <t>Mirtis dėl nelaimingo atsitikimo, Draudimas nuo nelaimingų atsitikimų "Būk atsargus"</t>
  </si>
  <si>
    <t>0,07–1,19 %</t>
  </si>
  <si>
    <t>0,05–1,73 %</t>
  </si>
  <si>
    <t xml:space="preserve">Gyvybės draudimo sąlygos: Investicinis gyvybės draudimas, Šeimos draudimas
Papildomo draudimo sąlygos: Neįgalumas dėl nelaimingo atsitikimo, Trauma dėl nelaimingo atsitikimo, Mirtis dėl nelaimingo atsitikimo, Kritinės ligos
</t>
  </si>
  <si>
    <t>0,1–0,94 %</t>
  </si>
  <si>
    <t>0,1–0,54 %</t>
  </si>
  <si>
    <t xml:space="preserve">Sutarties sąlygų keitimas ar investavimo proporcijų keitimas popieriniu prašymu – 5,79 Eur. </t>
  </si>
  <si>
    <t>0,07–2 %</t>
  </si>
  <si>
    <t>Gyvybė, kritinės ligos, mirtis dėl nelaimingo atsitikimo, stambios traumos, traumos dėl nelaimingo atsitikimo.</t>
  </si>
  <si>
    <t>35,40 Eur + 0,12 %</t>
  </si>
  <si>
    <t>Gyvybės draudimo sąlyga Nr.403: Investicinis gyvybės draudimas</t>
  </si>
  <si>
    <t>Mandatum Life Allocation 25</t>
  </si>
  <si>
    <t>Mandatum Life Allocation Equity+</t>
  </si>
  <si>
    <t>Dalies kapitalo išėmimo mokestis 30 Eur, draudimo sutarties keitimo mokestis 10 Eur, investavimo programos ir / arba sukaupto kapitalo struktūros keitimas 4 kartus per metus nemokamai, nuo 5 karto 10 Eur, draudimo liudijimo dublikato išdavimas 5 Eur.</t>
  </si>
  <si>
    <t>Europos besivystančių rinkų akcijos</t>
  </si>
  <si>
    <t>0,88–2,47 %</t>
  </si>
  <si>
    <t xml:space="preserve">PZU GD atskaitymai nuo įmokų 1–3 metais yra 34 proc., o nuo 4–tų metų sudaro 4 proc. 
Mokant po 1 000 Eur įmokų per metus, draudikas nuskaičiuos: 1–3 metais po 340, nuo 4 metų po 40 Eur per metus. 
Bendra įmokų atskaitymų suma sudarys: per 5 metus – 1 100, per 15 metų – 1 500, per 30 metų – 2 100 Eur. </t>
  </si>
  <si>
    <t>Trečiųjų šalių atskaitymai nuo sukaupto turto vertės gali svyruoti nuo 0,05 iki 2,47 proc. Per metus atitinkamai sudaro:</t>
  </si>
  <si>
    <r>
      <t>1)</t>
    </r>
    <r>
      <rPr>
        <sz val="10"/>
        <rFont val="Times New Roman"/>
        <family val="1"/>
        <charset val="186"/>
      </rPr>
      <t>   </t>
    </r>
    <r>
      <rPr>
        <sz val="10"/>
        <rFont val="Verdana"/>
        <family val="2"/>
        <charset val="186"/>
      </rPr>
      <t>nuo 5 000 Eur sukaupto turto vertės -  2,5–123,5 Eur;</t>
    </r>
  </si>
  <si>
    <r>
      <t>2)</t>
    </r>
    <r>
      <rPr>
        <sz val="10"/>
        <rFont val="Times New Roman"/>
        <family val="1"/>
        <charset val="186"/>
      </rPr>
      <t xml:space="preserve">    </t>
    </r>
    <r>
      <rPr>
        <sz val="10"/>
        <rFont val="Verdana"/>
        <family val="2"/>
        <charset val="186"/>
      </rPr>
      <t>nuo 15 000 Eur sukaupto turto vertės - 7,5–370,5 Eur;</t>
    </r>
  </si>
  <si>
    <r>
      <t>3)</t>
    </r>
    <r>
      <rPr>
        <sz val="10"/>
        <rFont val="Verdana Pro"/>
        <family val="2"/>
      </rPr>
      <t>    nuo 30 000 Eur sukaupto turto vertės - 15–741 Eur.</t>
    </r>
  </si>
  <si>
    <t xml:space="preserve">Pateikiame paaiškinimus dėl investicinio gyvybės draudimo (toliau - IGD) produktų atskaitymų, tačiau būtina įvertinti, kad draudikų produktai tarpusavyje skiriasi. Lyginant produktus reikėtų atsižvelgti ne tik į IGD produkto atskaitymus, bet ir į faktinę atitinkamų investavimo krypčių grąžą, kuri  skelbiama kiekvieno draudiko interneto svetainėje. </t>
  </si>
  <si>
    <t>Allianz Lietuva gyvybės draudimas UAB</t>
  </si>
  <si>
    <t>Allianz</t>
  </si>
  <si>
    <t>Allianz Taupomasis IGD</t>
  </si>
  <si>
    <t>Allianz VIP pensinis GD</t>
  </si>
  <si>
    <t xml:space="preserve">Allianz Universalus GD produktui taiko fiksuoto dydžio sutarties administravimo atskaitymą, kuris per metus sudaro 30 Eur ir nepriklauso nuo sukaupto turto sumos. </t>
  </si>
  <si>
    <r>
      <rPr>
        <i/>
        <sz val="10"/>
        <rFont val="Verdana"/>
        <family val="2"/>
        <charset val="186"/>
      </rPr>
      <t xml:space="preserve">SEB Life and Pension Baltic </t>
    </r>
    <r>
      <rPr>
        <sz val="10"/>
        <rFont val="Verdana"/>
        <family val="2"/>
        <charset val="186"/>
      </rPr>
      <t xml:space="preserve">SE Lietuvos filialo sutarties administravimo atskaitymai yra ir fiksuoto, ir kintamo dydžio: 13,92 Eur + 0,6 proc. Skaičiuojant metinį šio atskaitymo dydį nuo 5 000 Eur turto sumos, susidaro 43,92 Eur, nuo 15 000 Eur - 93,92 Eur, nuo 30 000 Eur - 193,92 Eur. </t>
    </r>
  </si>
  <si>
    <t xml:space="preserve">Trečiųjų šalių (valdymo įmonių) atskaitymai už investicijų valdymą sudaro nuo 0,05 iki 2,47 proc., kurie mažina investavimo krypties (fondo) realiai uždirbamą grąžą.  Kiekvienai investavimo krypčiai yra taikomi skirtingi dydžiai. Norėdami sužinoti konkrečiai investavimo krypčiai taikomus atskaitymus, ieškokite jų draudikų skelbiamuose Pagrindinės informacijos dokumentuose arba kreipkitės dėl informacijos į draudiką. </t>
  </si>
  <si>
    <t>Mandatum Life</t>
  </si>
  <si>
    <t>Mandatum Life IGD „Mano apsauga“</t>
  </si>
  <si>
    <t>Mandatum Life Insurance Company Limited Lietuvos filialas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</si>
</sst>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5" x14ac:knownFonts="1">
    <font>
      <sz val="11"/>
      <color theme="1"/>
      <name val="Calibri"/>
      <family val="2"/>
      <charset val="186"/>
      <scheme val="minor"/>
    </font>
    <font>
      <sz val="11"/>
      <color theme="1"/>
      <name val="Calibri"/>
      <family val="2"/>
      <charset val="186"/>
      <scheme val="minor"/>
    </font>
    <font>
      <sz val="7"/>
      <color indexed="8"/>
      <name val="Verdana"/>
      <family val="2"/>
      <charset val="186"/>
    </font>
    <font>
      <sz val="8"/>
      <color theme="1"/>
      <name val="Verdana"/>
      <family val="2"/>
      <charset val="186"/>
    </font>
    <font>
      <sz val="7"/>
      <color theme="1"/>
      <name val="Verdana"/>
      <family val="2"/>
      <charset val="186"/>
    </font>
    <font>
      <b/>
      <sz val="10"/>
      <color theme="1"/>
      <name val="Verdana"/>
      <family val="2"/>
      <charset val="186"/>
    </font>
    <font>
      <sz val="10"/>
      <color theme="1"/>
      <name val="Verdana"/>
      <family val="2"/>
      <charset val="186"/>
    </font>
    <font>
      <b/>
      <sz val="12"/>
      <color theme="0"/>
      <name val="Verdana"/>
      <family val="2"/>
      <charset val="186"/>
    </font>
    <font>
      <b/>
      <sz val="8"/>
      <color theme="0"/>
      <name val="Verdana"/>
      <family val="2"/>
      <charset val="186"/>
    </font>
    <font>
      <sz val="8"/>
      <name val="Verdana"/>
      <family val="2"/>
      <charset val="186"/>
    </font>
    <font>
      <b/>
      <sz val="9"/>
      <color theme="0"/>
      <name val="Verdana"/>
      <family val="2"/>
      <charset val="186"/>
    </font>
    <font>
      <sz val="8"/>
      <color indexed="8"/>
      <name val="Verdana"/>
      <family val="2"/>
      <charset val="186"/>
    </font>
    <font>
      <sz val="8"/>
      <name val="Arial"/>
      <family val="2"/>
      <charset val="186"/>
    </font>
    <font>
      <sz val="8"/>
      <color theme="1"/>
      <name val="Calibri"/>
      <family val="2"/>
      <charset val="186"/>
      <scheme val="minor"/>
    </font>
    <font>
      <sz val="7.5"/>
      <color indexed="8"/>
      <name val="Verdana"/>
      <family val="2"/>
      <charset val="186"/>
    </font>
    <font>
      <sz val="10"/>
      <name val="Verdana"/>
      <family val="2"/>
      <charset val="186"/>
    </font>
    <font>
      <b/>
      <sz val="10"/>
      <color theme="0"/>
      <name val="Verdana"/>
      <family val="2"/>
      <charset val="186"/>
    </font>
    <font>
      <sz val="8"/>
      <name val="Calibri"/>
      <family val="2"/>
      <charset val="186"/>
      <scheme val="minor"/>
    </font>
    <font>
      <b/>
      <sz val="8"/>
      <name val="Verdana"/>
      <family val="2"/>
      <charset val="186"/>
    </font>
    <font>
      <b/>
      <sz val="10"/>
      <name val="Verdana"/>
      <family val="2"/>
      <charset val="186"/>
    </font>
    <font>
      <sz val="10"/>
      <color indexed="8"/>
      <name val="Verdana"/>
      <family val="2"/>
      <charset val="186"/>
    </font>
    <font>
      <sz val="10"/>
      <color theme="1"/>
      <name val="Calibri"/>
      <family val="2"/>
      <charset val="186"/>
      <scheme val="minor"/>
    </font>
    <font>
      <i/>
      <sz val="10"/>
      <color theme="1"/>
      <name val="Verdana"/>
      <family val="2"/>
      <charset val="186"/>
    </font>
    <font>
      <sz val="10"/>
      <color rgb="FF000000"/>
      <name val="Verdana"/>
      <family val="2"/>
      <charset val="186"/>
    </font>
    <font>
      <b/>
      <sz val="10"/>
      <color theme="1"/>
      <name val="Verdana Pro"/>
      <family val="2"/>
    </font>
    <font>
      <sz val="10"/>
      <name val="Verdana Pro"/>
      <family val="2"/>
    </font>
    <font>
      <i/>
      <sz val="10"/>
      <name val="Verdana Pro"/>
      <family val="2"/>
    </font>
    <font>
      <b/>
      <sz val="12"/>
      <name val="Verdana"/>
      <family val="2"/>
      <charset val="186"/>
    </font>
    <font>
      <i/>
      <sz val="10"/>
      <name val="Verdana"/>
      <family val="2"/>
      <charset val="186"/>
    </font>
    <font>
      <sz val="11"/>
      <name val="Verdana"/>
      <family val="2"/>
      <charset val="186"/>
    </font>
    <font>
      <b/>
      <i/>
      <sz val="10"/>
      <name val="Verdana"/>
      <family val="2"/>
      <charset val="186"/>
    </font>
    <font>
      <sz val="9"/>
      <name val="Verdana"/>
      <family val="2"/>
      <charset val="186"/>
    </font>
    <font>
      <sz val="11"/>
      <name val="Calibri"/>
      <family val="2"/>
      <charset val="186"/>
      <scheme val="minor"/>
    </font>
    <font>
      <sz val="10"/>
      <name val="Times New Roman"/>
      <family val="1"/>
      <charset val="186"/>
    </font>
    <font>
      <sz val="10"/>
      <name val="Verdana Pro"/>
      <family val="2"/>
      <charset val="186"/>
    </font>
  </fonts>
  <fills count="1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right/>
      <top style="thin">
        <color theme="0" tint="-0.24994659260841701"/>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4.9989318521683403E-2"/>
      </left>
      <right style="thin">
        <color indexed="64"/>
      </right>
      <top style="thin">
        <color theme="0" tint="-4.9989318521683403E-2"/>
      </top>
      <bottom style="thin">
        <color indexed="64"/>
      </bottom>
      <diagonal/>
    </border>
    <border>
      <left style="thin">
        <color indexed="64"/>
      </left>
      <right style="thin">
        <color indexed="64"/>
      </right>
      <top style="thin">
        <color theme="0" tint="-4.9989318521683403E-2"/>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theme="0" tint="-4.9989318521683403E-2"/>
      </left>
      <right style="thin">
        <color indexed="64"/>
      </right>
      <top style="thin">
        <color indexed="64"/>
      </top>
      <bottom style="thin">
        <color theme="0" tint="-4.9989318521683403E-2"/>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diagonal/>
    </border>
    <border>
      <left style="thin">
        <color indexed="64"/>
      </left>
      <right style="thin">
        <color indexed="64"/>
      </right>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indexed="64"/>
      </left>
      <right style="thin">
        <color theme="0" tint="-4.9989318521683403E-2"/>
      </right>
      <top/>
      <bottom/>
      <diagonal/>
    </border>
    <border>
      <left style="thin">
        <color indexed="64"/>
      </left>
      <right style="thin">
        <color theme="0" tint="-4.9989318521683403E-2"/>
      </right>
      <top/>
      <bottom style="thin">
        <color theme="0" tint="-4.9989318521683403E-2"/>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207">
    <xf numFmtId="0" fontId="0" fillId="0" borderId="0" xfId="0"/>
    <xf numFmtId="0" fontId="0" fillId="0" borderId="0" xfId="0" applyAlignment="1">
      <alignment horizontal="center"/>
    </xf>
    <xf numFmtId="0" fontId="3" fillId="0" borderId="0" xfId="0" applyFont="1"/>
    <xf numFmtId="0" fontId="2" fillId="0" borderId="0" xfId="0" applyFont="1" applyBorder="1" applyAlignment="1">
      <alignment horizontal="left" vertical="center"/>
    </xf>
    <xf numFmtId="0" fontId="4" fillId="0" borderId="0" xfId="0" applyFont="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2" fillId="0" borderId="0" xfId="0" applyFont="1" applyAlignment="1">
      <alignment horizontal="center" vertical="center" wrapText="1"/>
    </xf>
    <xf numFmtId="0" fontId="12" fillId="0" borderId="0" xfId="0" applyFont="1" applyFill="1" applyAlignment="1">
      <alignment wrapText="1"/>
    </xf>
    <xf numFmtId="0" fontId="13" fillId="0" borderId="0" xfId="0" applyFont="1"/>
    <xf numFmtId="0" fontId="13" fillId="0" borderId="0" xfId="0" applyFont="1" applyAlignment="1">
      <alignment horizontal="center" vertical="center"/>
    </xf>
    <xf numFmtId="0" fontId="11" fillId="0"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Font="1" applyFill="1"/>
    <xf numFmtId="0" fontId="11" fillId="0" borderId="0" xfId="0" applyFont="1" applyBorder="1" applyAlignment="1">
      <alignment horizontal="center" vertical="center" wrapText="1"/>
    </xf>
    <xf numFmtId="3" fontId="3" fillId="0" borderId="0" xfId="0" applyNumberFormat="1" applyFont="1"/>
    <xf numFmtId="1" fontId="0" fillId="0" borderId="0" xfId="0" applyNumberFormat="1"/>
    <xf numFmtId="49" fontId="0" fillId="0" borderId="0" xfId="0" applyNumberFormat="1"/>
    <xf numFmtId="3" fontId="9" fillId="0" borderId="0" xfId="0" applyNumberFormat="1" applyFont="1" applyFill="1" applyBorder="1" applyAlignment="1">
      <alignment horizontal="right" vertical="center" wrapText="1" readingOrder="1"/>
    </xf>
    <xf numFmtId="0" fontId="8" fillId="6" borderId="0" xfId="0" applyFont="1" applyFill="1" applyBorder="1" applyAlignment="1">
      <alignment horizontal="center" vertical="center" wrapText="1" readingOrder="1"/>
    </xf>
    <xf numFmtId="0" fontId="10" fillId="6" borderId="0" xfId="0" applyFont="1" applyFill="1" applyBorder="1" applyAlignment="1">
      <alignment horizontal="center" vertical="center" wrapText="1" readingOrder="1"/>
    </xf>
    <xf numFmtId="3" fontId="9" fillId="6" borderId="0" xfId="0" applyNumberFormat="1" applyFont="1" applyFill="1" applyBorder="1" applyAlignment="1">
      <alignment horizontal="right" vertical="center" wrapText="1" readingOrder="1"/>
    </xf>
    <xf numFmtId="0" fontId="0" fillId="6" borderId="0" xfId="0" applyFill="1"/>
    <xf numFmtId="1" fontId="9" fillId="0" borderId="0" xfId="0" applyNumberFormat="1" applyFont="1" applyFill="1" applyBorder="1" applyAlignment="1">
      <alignment horizontal="left" vertical="center" wrapText="1" readingOrder="1"/>
    </xf>
    <xf numFmtId="0" fontId="0" fillId="0" borderId="0" xfId="0" applyFont="1" applyAlignment="1">
      <alignment horizontal="left"/>
    </xf>
    <xf numFmtId="0" fontId="0" fillId="0" borderId="0" xfId="0" applyFont="1" applyAlignment="1">
      <alignment horizontal="center"/>
    </xf>
    <xf numFmtId="0" fontId="14" fillId="0" borderId="1" xfId="0" applyFont="1" applyBorder="1" applyAlignment="1">
      <alignment horizontal="center" vertical="center" wrapText="1"/>
    </xf>
    <xf numFmtId="1" fontId="15" fillId="3" borderId="5" xfId="0" applyNumberFormat="1" applyFont="1" applyFill="1" applyBorder="1" applyAlignment="1">
      <alignment vertical="center" wrapText="1" readingOrder="1"/>
    </xf>
    <xf numFmtId="1" fontId="15" fillId="3" borderId="10" xfId="0" applyNumberFormat="1" applyFont="1" applyFill="1" applyBorder="1" applyAlignment="1">
      <alignment horizontal="left" vertical="center" wrapText="1" readingOrder="1"/>
    </xf>
    <xf numFmtId="1" fontId="15" fillId="0" borderId="5" xfId="0" applyNumberFormat="1" applyFont="1" applyFill="1" applyBorder="1" applyAlignment="1">
      <alignment horizontal="left" vertical="center" wrapText="1" readingOrder="1"/>
    </xf>
    <xf numFmtId="1" fontId="15" fillId="0" borderId="10" xfId="0" applyNumberFormat="1" applyFont="1" applyFill="1" applyBorder="1" applyAlignment="1">
      <alignment horizontal="left" vertical="center" wrapText="1" readingOrder="1"/>
    </xf>
    <xf numFmtId="1" fontId="15" fillId="3" borderId="6" xfId="0" applyNumberFormat="1" applyFont="1" applyFill="1" applyBorder="1" applyAlignment="1">
      <alignment vertical="center" wrapText="1" readingOrder="1"/>
    </xf>
    <xf numFmtId="1" fontId="15" fillId="3" borderId="5" xfId="0" applyNumberFormat="1" applyFont="1" applyFill="1" applyBorder="1" applyAlignment="1">
      <alignment horizontal="left" vertical="center" wrapText="1" readingOrder="1"/>
    </xf>
    <xf numFmtId="1" fontId="15" fillId="0" borderId="6" xfId="0" applyNumberFormat="1" applyFont="1" applyFill="1" applyBorder="1" applyAlignment="1">
      <alignment vertical="center" wrapText="1" readingOrder="1"/>
    </xf>
    <xf numFmtId="3" fontId="15" fillId="0" borderId="5" xfId="0" applyNumberFormat="1" applyFont="1" applyFill="1" applyBorder="1" applyAlignment="1">
      <alignment horizontal="right" vertical="center" wrapText="1" readingOrder="1"/>
    </xf>
    <xf numFmtId="3" fontId="15" fillId="0" borderId="8" xfId="0" applyNumberFormat="1" applyFont="1" applyFill="1" applyBorder="1" applyAlignment="1">
      <alignment horizontal="right" vertical="center" wrapText="1" readingOrder="1"/>
    </xf>
    <xf numFmtId="3" fontId="15" fillId="10" borderId="5" xfId="0" applyNumberFormat="1" applyFont="1" applyFill="1" applyBorder="1" applyAlignment="1">
      <alignment horizontal="right" vertical="center" wrapText="1" readingOrder="1"/>
    </xf>
    <xf numFmtId="3" fontId="15" fillId="11" borderId="8" xfId="0" applyNumberFormat="1" applyFont="1" applyFill="1" applyBorder="1" applyAlignment="1">
      <alignment horizontal="right" vertical="center" wrapText="1" readingOrder="1"/>
    </xf>
    <xf numFmtId="3" fontId="15" fillId="11" borderId="5" xfId="0" applyNumberFormat="1" applyFont="1" applyFill="1" applyBorder="1" applyAlignment="1">
      <alignment horizontal="right" vertical="center" wrapText="1" readingOrder="1"/>
    </xf>
    <xf numFmtId="3" fontId="18" fillId="12" borderId="8" xfId="0" applyNumberFormat="1" applyFont="1" applyFill="1" applyBorder="1" applyAlignment="1">
      <alignment horizontal="center" vertical="center" wrapText="1" readingOrder="1"/>
    </xf>
    <xf numFmtId="3" fontId="15" fillId="12" borderId="8" xfId="0" applyNumberFormat="1" applyFont="1" applyFill="1" applyBorder="1" applyAlignment="1">
      <alignment horizontal="right" vertical="center" wrapText="1" readingOrder="1"/>
    </xf>
    <xf numFmtId="3" fontId="15" fillId="12" borderId="5" xfId="0" applyNumberFormat="1" applyFont="1" applyFill="1" applyBorder="1" applyAlignment="1">
      <alignment horizontal="right" vertical="center" wrapText="1" readingOrder="1"/>
    </xf>
    <xf numFmtId="0" fontId="20" fillId="3" borderId="3" xfId="0" applyFont="1" applyFill="1" applyBorder="1" applyAlignment="1">
      <alignment horizontal="center" vertical="center" wrapText="1"/>
    </xf>
    <xf numFmtId="49" fontId="20" fillId="3" borderId="3"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9" fontId="20" fillId="3"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Fill="1" applyBorder="1" applyAlignment="1">
      <alignment horizontal="center"/>
    </xf>
    <xf numFmtId="0" fontId="20" fillId="3" borderId="1" xfId="0" applyFont="1" applyFill="1" applyBorder="1" applyAlignment="1">
      <alignment horizontal="left" vertical="center" wrapText="1"/>
    </xf>
    <xf numFmtId="0" fontId="20" fillId="0" borderId="1" xfId="0" quotePrefix="1" applyFont="1" applyBorder="1" applyAlignment="1">
      <alignment horizontal="center" vertical="center" wrapText="1"/>
    </xf>
    <xf numFmtId="0" fontId="16" fillId="5" borderId="21" xfId="0" quotePrefix="1" applyFont="1" applyFill="1" applyBorder="1" applyAlignment="1">
      <alignment horizontal="center" vertical="center" wrapText="1"/>
    </xf>
    <xf numFmtId="0" fontId="20" fillId="0" borderId="0" xfId="0" applyFont="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9" fontId="20" fillId="0" borderId="0" xfId="0" applyNumberFormat="1" applyFont="1" applyBorder="1" applyAlignment="1">
      <alignment horizontal="center" vertical="center" wrapText="1"/>
    </xf>
    <xf numFmtId="0" fontId="16" fillId="5" borderId="6" xfId="0" applyFont="1" applyFill="1" applyBorder="1" applyAlignment="1">
      <alignment horizontal="center" vertical="center" wrapText="1" readingOrder="1"/>
    </xf>
    <xf numFmtId="0" fontId="16" fillId="5" borderId="5" xfId="0" applyFont="1" applyFill="1" applyBorder="1" applyAlignment="1">
      <alignment horizontal="center" vertical="center" wrapText="1" readingOrder="1"/>
    </xf>
    <xf numFmtId="0" fontId="20" fillId="3" borderId="5" xfId="0" applyFont="1" applyFill="1" applyBorder="1" applyAlignment="1">
      <alignment horizontal="left" vertical="center" wrapText="1"/>
    </xf>
    <xf numFmtId="0" fontId="15" fillId="3" borderId="6" xfId="0" applyFont="1" applyFill="1" applyBorder="1" applyAlignment="1">
      <alignment vertical="center" wrapText="1" readingOrder="1"/>
    </xf>
    <xf numFmtId="0" fontId="20" fillId="0" borderId="5" xfId="0" applyFont="1" applyBorder="1" applyAlignment="1">
      <alignment vertical="center" wrapText="1"/>
    </xf>
    <xf numFmtId="0" fontId="23" fillId="0" borderId="5" xfId="0" applyFont="1" applyBorder="1" applyAlignment="1">
      <alignment vertical="center" wrapText="1"/>
    </xf>
    <xf numFmtId="0" fontId="20" fillId="3" borderId="6" xfId="0" applyFont="1" applyFill="1" applyBorder="1" applyAlignment="1">
      <alignment vertical="center" wrapText="1"/>
    </xf>
    <xf numFmtId="3" fontId="15" fillId="10" borderId="5" xfId="1" applyNumberFormat="1" applyFont="1" applyFill="1" applyBorder="1" applyAlignment="1">
      <alignment horizontal="right" vertical="center" wrapText="1" readingOrder="1"/>
    </xf>
    <xf numFmtId="3" fontId="15" fillId="12" borderId="5" xfId="1" applyNumberFormat="1" applyFont="1" applyFill="1" applyBorder="1" applyAlignment="1">
      <alignment horizontal="right" vertical="center" wrapText="1" readingOrder="1"/>
    </xf>
    <xf numFmtId="3" fontId="15" fillId="11" borderId="5" xfId="1" applyNumberFormat="1" applyFont="1" applyFill="1" applyBorder="1" applyAlignment="1">
      <alignment horizontal="right" vertical="center" wrapText="1" readingOrder="1"/>
    </xf>
    <xf numFmtId="0" fontId="20" fillId="0" borderId="6" xfId="0" applyFont="1" applyBorder="1" applyAlignment="1">
      <alignment vertical="center" wrapText="1"/>
    </xf>
    <xf numFmtId="0" fontId="15" fillId="0" borderId="5" xfId="0" applyFont="1" applyFill="1" applyBorder="1" applyAlignment="1">
      <alignment vertical="center" wrapText="1" readingOrder="1"/>
    </xf>
    <xf numFmtId="3" fontId="15" fillId="0" borderId="5" xfId="1" applyNumberFormat="1" applyFont="1" applyFill="1" applyBorder="1" applyAlignment="1">
      <alignment horizontal="right" vertical="center" wrapText="1" readingOrder="1"/>
    </xf>
    <xf numFmtId="3" fontId="20" fillId="3" borderId="6" xfId="0" applyNumberFormat="1" applyFont="1" applyFill="1" applyBorder="1" applyAlignment="1">
      <alignment vertical="center" wrapText="1"/>
    </xf>
    <xf numFmtId="0" fontId="6" fillId="0" borderId="0" xfId="0" applyFont="1"/>
    <xf numFmtId="1" fontId="25" fillId="2" borderId="1" xfId="0" applyNumberFormat="1" applyFont="1" applyFill="1" applyBorder="1" applyAlignment="1">
      <alignment horizontal="left" vertical="center" wrapText="1" readingOrder="1"/>
    </xf>
    <xf numFmtId="0" fontId="25" fillId="2" borderId="5" xfId="0" applyFont="1" applyFill="1" applyBorder="1" applyAlignment="1">
      <alignment horizontal="left" vertical="center" wrapText="1" readingOrder="1"/>
    </xf>
    <xf numFmtId="1" fontId="25" fillId="0" borderId="1" xfId="0" applyNumberFormat="1" applyFont="1" applyFill="1" applyBorder="1" applyAlignment="1">
      <alignment horizontal="left" vertical="center" wrapText="1" readingOrder="1"/>
    </xf>
    <xf numFmtId="1" fontId="25" fillId="2" borderId="1" xfId="0" applyNumberFormat="1" applyFont="1" applyFill="1" applyBorder="1" applyAlignment="1">
      <alignment vertical="center" wrapText="1" readingOrder="1"/>
    </xf>
    <xf numFmtId="1" fontId="25" fillId="0" borderId="1" xfId="0" applyNumberFormat="1" applyFont="1" applyFill="1" applyBorder="1" applyAlignment="1">
      <alignment vertical="center" wrapText="1" readingOrder="1"/>
    </xf>
    <xf numFmtId="0" fontId="24" fillId="11" borderId="1" xfId="0" applyFont="1" applyFill="1" applyBorder="1"/>
    <xf numFmtId="3" fontId="18" fillId="10" borderId="5" xfId="0" applyNumberFormat="1" applyFont="1" applyFill="1" applyBorder="1" applyAlignment="1">
      <alignment horizontal="center" vertical="center" wrapText="1" readingOrder="1"/>
    </xf>
    <xf numFmtId="3" fontId="18" fillId="11" borderId="8" xfId="0" applyNumberFormat="1" applyFont="1" applyFill="1" applyBorder="1" applyAlignment="1">
      <alignment horizontal="center" vertical="center" wrapText="1" readingOrder="1"/>
    </xf>
    <xf numFmtId="0" fontId="16" fillId="5" borderId="21" xfId="0" quotePrefix="1" applyFont="1" applyFill="1" applyBorder="1" applyAlignment="1">
      <alignment horizontal="center" vertical="center" wrapText="1"/>
    </xf>
    <xf numFmtId="0" fontId="27" fillId="3" borderId="0" xfId="0" applyFont="1" applyFill="1" applyAlignment="1">
      <alignment wrapText="1"/>
    </xf>
    <xf numFmtId="0" fontId="15" fillId="0" borderId="0" xfId="0" applyFont="1" applyAlignment="1">
      <alignment vertical="center" wrapText="1"/>
    </xf>
    <xf numFmtId="0" fontId="15" fillId="0" borderId="0" xfId="0" applyFont="1" applyAlignment="1">
      <alignment wrapText="1"/>
    </xf>
    <xf numFmtId="0" fontId="29" fillId="0" borderId="0" xfId="0" applyFont="1" applyAlignment="1">
      <alignment wrapText="1"/>
    </xf>
    <xf numFmtId="0" fontId="30" fillId="13" borderId="0" xfId="0" applyFont="1" applyFill="1" applyAlignment="1">
      <alignment wrapText="1"/>
    </xf>
    <xf numFmtId="0" fontId="31" fillId="0" borderId="0" xfId="0" applyFont="1" applyAlignment="1">
      <alignment wrapText="1"/>
    </xf>
    <xf numFmtId="0" fontId="32" fillId="0" borderId="0" xfId="0" applyFont="1" applyAlignment="1">
      <alignment horizontal="justify" vertical="center"/>
    </xf>
    <xf numFmtId="0" fontId="15" fillId="0" borderId="0" xfId="0" applyFont="1" applyAlignment="1">
      <alignment horizontal="justify" vertical="center"/>
    </xf>
    <xf numFmtId="0" fontId="14" fillId="0" borderId="27" xfId="0" applyFont="1" applyFill="1" applyBorder="1" applyAlignment="1">
      <alignment vertical="center" wrapText="1"/>
    </xf>
    <xf numFmtId="0" fontId="16" fillId="5" borderId="21" xfId="0" quotePrefix="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1" fontId="34" fillId="0" borderId="1" xfId="0" applyNumberFormat="1" applyFont="1" applyFill="1" applyBorder="1" applyAlignment="1">
      <alignment horizontal="left" vertical="center" wrapText="1" readingOrder="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quotePrefix="1" applyFont="1" applyFill="1" applyBorder="1" applyAlignment="1">
      <alignment horizontal="center" vertical="center" wrapText="1"/>
    </xf>
    <xf numFmtId="0" fontId="14"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0" fillId="3" borderId="1" xfId="0" applyFont="1" applyFill="1" applyBorder="1" applyAlignment="1">
      <alignment horizontal="left" vertical="center" wrapText="1"/>
    </xf>
    <xf numFmtId="164" fontId="20" fillId="3" borderId="1" xfId="1"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1" xfId="0" quotePrefix="1" applyFont="1" applyFill="1" applyBorder="1" applyAlignment="1">
      <alignment horizontal="center" vertical="center" wrapText="1"/>
    </xf>
    <xf numFmtId="0" fontId="16" fillId="5" borderId="18" xfId="0" quotePrefix="1" applyFont="1" applyFill="1" applyBorder="1" applyAlignment="1">
      <alignment horizontal="center" vertical="center" wrapText="1"/>
    </xf>
    <xf numFmtId="0" fontId="20" fillId="3" borderId="3" xfId="0" applyFont="1" applyFill="1" applyBorder="1" applyAlignment="1">
      <alignment horizontal="left" vertical="center" wrapText="1"/>
    </xf>
    <xf numFmtId="164" fontId="20" fillId="3" borderId="3" xfId="1" applyFont="1" applyFill="1" applyBorder="1" applyAlignment="1">
      <alignment horizontal="center" vertical="center" wrapText="1"/>
    </xf>
    <xf numFmtId="38" fontId="20" fillId="3" borderId="1" xfId="1" applyNumberFormat="1" applyFont="1" applyFill="1" applyBorder="1" applyAlignment="1">
      <alignment horizontal="center" vertical="center" wrapText="1"/>
    </xf>
    <xf numFmtId="0" fontId="7" fillId="5" borderId="18" xfId="0" quotePrefix="1" applyFont="1" applyFill="1" applyBorder="1" applyAlignment="1">
      <alignment horizontal="center" vertical="center" wrapText="1"/>
    </xf>
    <xf numFmtId="0" fontId="7" fillId="5" borderId="1" xfId="0" quotePrefix="1" applyFont="1" applyFill="1" applyBorder="1" applyAlignment="1">
      <alignment horizontal="center" vertical="center" wrapText="1"/>
    </xf>
    <xf numFmtId="0" fontId="7" fillId="5" borderId="21" xfId="0" quotePrefix="1"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1" xfId="0" applyFont="1" applyFill="1" applyBorder="1" applyAlignment="1">
      <alignment horizontal="center" vertical="center" wrapText="1"/>
    </xf>
    <xf numFmtId="9" fontId="20" fillId="0" borderId="1" xfId="0" applyNumberFormat="1" applyFont="1" applyBorder="1" applyAlignment="1">
      <alignment horizontal="center" vertical="center" wrapText="1"/>
    </xf>
    <xf numFmtId="49" fontId="20" fillId="3" borderId="1" xfId="0" applyNumberFormat="1" applyFont="1" applyFill="1" applyBorder="1" applyAlignment="1">
      <alignment horizontal="center" vertical="center" wrapText="1"/>
    </xf>
    <xf numFmtId="0" fontId="21" fillId="0" borderId="1" xfId="0" applyFont="1" applyFill="1" applyBorder="1" applyAlignment="1">
      <alignment horizontal="center"/>
    </xf>
    <xf numFmtId="49" fontId="20" fillId="0" borderId="1" xfId="0" applyNumberFormat="1" applyFont="1" applyBorder="1" applyAlignment="1">
      <alignment horizontal="center" vertical="center" wrapText="1"/>
    </xf>
    <xf numFmtId="0" fontId="6" fillId="0" borderId="0" xfId="0"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0" xfId="0" applyFont="1" applyFill="1" applyBorder="1" applyAlignment="1">
      <alignment horizontal="left" wrapText="1"/>
    </xf>
    <xf numFmtId="49" fontId="20"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20" fillId="0" borderId="1" xfId="0" applyFont="1" applyFill="1" applyBorder="1" applyAlignment="1">
      <alignment horizontal="left" vertical="center" wrapText="1"/>
    </xf>
    <xf numFmtId="164" fontId="20" fillId="0" borderId="1" xfId="1" applyFont="1" applyBorder="1" applyAlignment="1">
      <alignment horizontal="center" vertical="center" wrapText="1"/>
    </xf>
    <xf numFmtId="164" fontId="20" fillId="3" borderId="1" xfId="1" applyFont="1" applyFill="1" applyBorder="1" applyAlignment="1">
      <alignment horizontal="right" vertical="center" wrapText="1"/>
    </xf>
    <xf numFmtId="0" fontId="16" fillId="5" borderId="21" xfId="0" quotePrefix="1" applyFont="1" applyFill="1" applyBorder="1" applyAlignment="1">
      <alignment horizontal="center" vertical="center" wrapText="1"/>
    </xf>
    <xf numFmtId="0" fontId="16" fillId="5" borderId="22" xfId="0" quotePrefix="1" applyFont="1" applyFill="1" applyBorder="1" applyAlignment="1">
      <alignment horizontal="center" vertical="center" wrapText="1"/>
    </xf>
    <xf numFmtId="0" fontId="16" fillId="5" borderId="4" xfId="0" quotePrefix="1" applyFont="1" applyFill="1" applyBorder="1" applyAlignment="1">
      <alignment horizontal="center" vertical="center" wrapText="1"/>
    </xf>
    <xf numFmtId="0" fontId="16" fillId="5" borderId="23" xfId="0" quotePrefix="1" applyFont="1" applyFill="1" applyBorder="1" applyAlignment="1">
      <alignment horizontal="center" vertical="center" wrapText="1"/>
    </xf>
    <xf numFmtId="0" fontId="6" fillId="0" borderId="0" xfId="0" applyFont="1" applyAlignment="1">
      <alignment horizontal="left" vertical="top" wrapText="1"/>
    </xf>
    <xf numFmtId="0" fontId="10" fillId="4" borderId="0" xfId="0" applyFont="1" applyFill="1" applyBorder="1" applyAlignment="1">
      <alignment horizontal="center" vertical="center" wrapText="1" readingOrder="1"/>
    </xf>
    <xf numFmtId="0" fontId="16" fillId="4" borderId="10" xfId="0" applyFont="1" applyFill="1" applyBorder="1" applyAlignment="1">
      <alignment horizontal="center" vertical="center" wrapText="1" readingOrder="1"/>
    </xf>
    <xf numFmtId="0" fontId="16" fillId="4" borderId="11" xfId="0" applyFont="1" applyFill="1" applyBorder="1" applyAlignment="1">
      <alignment horizontal="center" vertical="center" wrapText="1" readingOrder="1"/>
    </xf>
    <xf numFmtId="0" fontId="16" fillId="4" borderId="8" xfId="0" applyFont="1" applyFill="1" applyBorder="1" applyAlignment="1">
      <alignment horizontal="center" vertical="center" wrapText="1" readingOrder="1"/>
    </xf>
    <xf numFmtId="0" fontId="10" fillId="8" borderId="10" xfId="0" applyFont="1" applyFill="1" applyBorder="1" applyAlignment="1">
      <alignment horizontal="center" vertical="center" wrapText="1" readingOrder="1"/>
    </xf>
    <xf numFmtId="0" fontId="10" fillId="8" borderId="11" xfId="0" applyFont="1" applyFill="1" applyBorder="1" applyAlignment="1">
      <alignment horizontal="center" vertical="center" wrapText="1" readingOrder="1"/>
    </xf>
    <xf numFmtId="0" fontId="10" fillId="8" borderId="8" xfId="0" applyFont="1" applyFill="1" applyBorder="1" applyAlignment="1">
      <alignment horizontal="center" vertical="center" wrapText="1" readingOrder="1"/>
    </xf>
    <xf numFmtId="0" fontId="16" fillId="5" borderId="0" xfId="0" applyFont="1" applyFill="1" applyBorder="1" applyAlignment="1">
      <alignment horizontal="center" vertical="center" wrapText="1" readingOrder="1"/>
    </xf>
    <xf numFmtId="0" fontId="10" fillId="9" borderId="12" xfId="0" applyFont="1" applyFill="1" applyBorder="1" applyAlignment="1">
      <alignment horizontal="center" vertical="center" wrapText="1" readingOrder="1"/>
    </xf>
    <xf numFmtId="0" fontId="10" fillId="9" borderId="0"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4"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8" xfId="0" applyFont="1" applyFill="1" applyBorder="1" applyAlignment="1">
      <alignment horizontal="center" vertical="center" wrapText="1" readingOrder="1"/>
    </xf>
    <xf numFmtId="0" fontId="16" fillId="5" borderId="6" xfId="0" applyFont="1" applyFill="1" applyBorder="1" applyAlignment="1">
      <alignment horizontal="center" vertical="center" wrapText="1" readingOrder="1"/>
    </xf>
    <xf numFmtId="0" fontId="16" fillId="5" borderId="7" xfId="0" applyFont="1" applyFill="1" applyBorder="1" applyAlignment="1">
      <alignment horizontal="center" vertical="center" wrapText="1" readingOrder="1"/>
    </xf>
    <xf numFmtId="0" fontId="16" fillId="9" borderId="10" xfId="0" applyFont="1" applyFill="1" applyBorder="1" applyAlignment="1">
      <alignment horizontal="center" vertical="center" wrapText="1" readingOrder="1"/>
    </xf>
    <xf numFmtId="0" fontId="16" fillId="9" borderId="11" xfId="0" applyFont="1" applyFill="1" applyBorder="1" applyAlignment="1">
      <alignment horizontal="center" vertical="center" wrapText="1" readingOrder="1"/>
    </xf>
    <xf numFmtId="0" fontId="16" fillId="9" borderId="13" xfId="0" applyFont="1" applyFill="1" applyBorder="1" applyAlignment="1">
      <alignment horizontal="center" vertical="center" wrapText="1" readingOrder="1"/>
    </xf>
    <xf numFmtId="0" fontId="16" fillId="9" borderId="8" xfId="0" applyFont="1" applyFill="1" applyBorder="1" applyAlignment="1">
      <alignment horizontal="center" vertical="center" wrapText="1" readingOrder="1"/>
    </xf>
    <xf numFmtId="0" fontId="16" fillId="7" borderId="10" xfId="0" applyFont="1" applyFill="1" applyBorder="1" applyAlignment="1">
      <alignment horizontal="center" vertical="center" wrapText="1" readingOrder="1"/>
    </xf>
    <xf numFmtId="0" fontId="16" fillId="7" borderId="11" xfId="0" applyFont="1" applyFill="1" applyBorder="1" applyAlignment="1">
      <alignment horizontal="center" vertical="center" wrapText="1" readingOrder="1"/>
    </xf>
    <xf numFmtId="0" fontId="16" fillId="7" borderId="14" xfId="0" applyFont="1" applyFill="1" applyBorder="1" applyAlignment="1">
      <alignment horizontal="center" vertical="center" wrapText="1" readingOrder="1"/>
    </xf>
    <xf numFmtId="0" fontId="16" fillId="7" borderId="8" xfId="0" applyFont="1" applyFill="1" applyBorder="1" applyAlignment="1">
      <alignment horizontal="center" vertical="center" wrapText="1" readingOrder="1"/>
    </xf>
    <xf numFmtId="0" fontId="16" fillId="8" borderId="10" xfId="0" applyFont="1" applyFill="1" applyBorder="1" applyAlignment="1">
      <alignment horizontal="center" vertical="center" wrapText="1" readingOrder="1"/>
    </xf>
    <xf numFmtId="0" fontId="16" fillId="8" borderId="11" xfId="0" applyFont="1" applyFill="1" applyBorder="1" applyAlignment="1">
      <alignment horizontal="center" vertical="center" wrapText="1" readingOrder="1"/>
    </xf>
    <xf numFmtId="0" fontId="16" fillId="8" borderId="8" xfId="0" applyFont="1" applyFill="1" applyBorder="1" applyAlignment="1">
      <alignment horizontal="center" vertical="center" wrapText="1" readingOrder="1"/>
    </xf>
    <xf numFmtId="0" fontId="16" fillId="5" borderId="9" xfId="0" applyFont="1" applyFill="1" applyBorder="1" applyAlignment="1">
      <alignment horizontal="center" vertical="center" wrapText="1" readingOrder="1"/>
    </xf>
    <xf numFmtId="0" fontId="16" fillId="5" borderId="6" xfId="0" applyFont="1" applyFill="1" applyBorder="1" applyAlignment="1">
      <alignment horizontal="center" vertical="center" readingOrder="1"/>
    </xf>
    <xf numFmtId="0" fontId="16" fillId="5" borderId="9" xfId="0" applyFont="1" applyFill="1" applyBorder="1" applyAlignment="1">
      <alignment horizontal="center" vertical="center" readingOrder="1"/>
    </xf>
    <xf numFmtId="0" fontId="16" fillId="5" borderId="7" xfId="0" applyFont="1" applyFill="1" applyBorder="1" applyAlignment="1">
      <alignment horizontal="center" vertical="center" readingOrder="1"/>
    </xf>
    <xf numFmtId="3" fontId="19" fillId="10" borderId="10" xfId="0" applyNumberFormat="1" applyFont="1" applyFill="1" applyBorder="1" applyAlignment="1">
      <alignment horizontal="center" vertical="center" wrapText="1" readingOrder="1"/>
    </xf>
    <xf numFmtId="3" fontId="19" fillId="10" borderId="11" xfId="0" applyNumberFormat="1" applyFont="1" applyFill="1" applyBorder="1" applyAlignment="1">
      <alignment horizontal="center" vertical="center" wrapText="1" readingOrder="1"/>
    </xf>
    <xf numFmtId="3" fontId="19" fillId="10" borderId="8" xfId="0" applyNumberFormat="1" applyFont="1" applyFill="1" applyBorder="1" applyAlignment="1">
      <alignment horizontal="center" vertical="center" wrapText="1" readingOrder="1"/>
    </xf>
    <xf numFmtId="3" fontId="19" fillId="12" borderId="10" xfId="0" applyNumberFormat="1" applyFont="1" applyFill="1" applyBorder="1" applyAlignment="1">
      <alignment horizontal="center" vertical="center" wrapText="1" readingOrder="1"/>
    </xf>
    <xf numFmtId="3" fontId="19" fillId="12" borderId="11" xfId="0" applyNumberFormat="1" applyFont="1" applyFill="1" applyBorder="1" applyAlignment="1">
      <alignment horizontal="center" vertical="center" wrapText="1" readingOrder="1"/>
    </xf>
    <xf numFmtId="3" fontId="19" fillId="12" borderId="8" xfId="0" applyNumberFormat="1" applyFont="1" applyFill="1" applyBorder="1" applyAlignment="1">
      <alignment horizontal="center" vertical="center" wrapText="1" readingOrder="1"/>
    </xf>
    <xf numFmtId="0" fontId="19" fillId="11" borderId="10" xfId="0" applyFont="1" applyFill="1" applyBorder="1" applyAlignment="1">
      <alignment horizontal="center" vertical="center" wrapText="1" readingOrder="1"/>
    </xf>
    <xf numFmtId="0" fontId="19" fillId="11" borderId="11" xfId="0" applyFont="1" applyFill="1" applyBorder="1" applyAlignment="1">
      <alignment horizontal="center" vertical="center" wrapText="1" readingOrder="1"/>
    </xf>
    <xf numFmtId="0" fontId="19" fillId="11" borderId="8" xfId="0" applyFont="1" applyFill="1" applyBorder="1" applyAlignment="1">
      <alignment horizontal="center" vertical="center" wrapText="1" readingOrder="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0" applyFont="1" applyAlignment="1">
      <alignment horizontal="left" vertical="center" wrapText="1"/>
    </xf>
    <xf numFmtId="1" fontId="25" fillId="2" borderId="2" xfId="0" applyNumberFormat="1" applyFont="1" applyFill="1" applyBorder="1" applyAlignment="1">
      <alignment horizontal="left" vertical="center" wrapText="1" readingOrder="1"/>
    </xf>
    <xf numFmtId="1" fontId="25" fillId="2" borderId="4" xfId="0" applyNumberFormat="1" applyFont="1" applyFill="1" applyBorder="1" applyAlignment="1">
      <alignment horizontal="left" vertical="center" wrapText="1" readingOrder="1"/>
    </xf>
    <xf numFmtId="1" fontId="25" fillId="2" borderId="3" xfId="0" applyNumberFormat="1" applyFont="1" applyFill="1" applyBorder="1" applyAlignment="1">
      <alignment horizontal="left" vertical="center" wrapText="1" readingOrder="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15714458374343E-2"/>
          <c:y val="6.7588358352798653E-2"/>
          <c:w val="0.8455226489042621"/>
          <c:h val="0.51988655606108403"/>
        </c:manualLayout>
      </c:layout>
      <c:lineChart>
        <c:grouping val="standard"/>
        <c:varyColors val="0"/>
        <c:ser>
          <c:idx val="2"/>
          <c:order val="0"/>
          <c:tx>
            <c:v>Per 30 metų, sumokėjus 30 000 EUR</c:v>
          </c:tx>
          <c:spPr>
            <a:ln w="28575" cap="rnd">
              <a:noFill/>
              <a:round/>
            </a:ln>
            <a:effectLst/>
          </c:spPr>
          <c:marker>
            <c:symbol val="square"/>
            <c:size val="7"/>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draudimo'!$I$4:$I$14</c:f>
              <c:strCache>
                <c:ptCount val="11"/>
                <c:pt idx="0">
                  <c:v>Allianz Taupomasis IGD</c:v>
                </c:pt>
                <c:pt idx="1">
                  <c:v>Allianz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draudimo'!$L$4:$L$14</c:f>
              <c:numCache>
                <c:formatCode>0</c:formatCode>
                <c:ptCount val="11"/>
                <c:pt idx="0">
                  <c:v>7395.49</c:v>
                </c:pt>
                <c:pt idx="1">
                  <c:v>7130.4</c:v>
                </c:pt>
                <c:pt idx="2">
                  <c:v>11169.899000000001</c:v>
                </c:pt>
                <c:pt idx="3">
                  <c:v>5800.3200000000015</c:v>
                </c:pt>
                <c:pt idx="4">
                  <c:v>9661.3799999999992</c:v>
                </c:pt>
                <c:pt idx="5">
                  <c:v>11916.822950883408</c:v>
                </c:pt>
                <c:pt idx="6">
                  <c:v>6722.8507345352027</c:v>
                </c:pt>
                <c:pt idx="7">
                  <c:v>6722.8507345352027</c:v>
                </c:pt>
                <c:pt idx="8">
                  <c:v>5679.785372284925</c:v>
                </c:pt>
                <c:pt idx="9">
                  <c:v>4614.6216528308496</c:v>
                </c:pt>
                <c:pt idx="10">
                  <c:v>4868.1400000000003</c:v>
                </c:pt>
              </c:numCache>
            </c:numRef>
          </c:val>
          <c:smooth val="0"/>
          <c:extLst>
            <c:ext xmlns:c16="http://schemas.microsoft.com/office/drawing/2014/chart" uri="{C3380CC4-5D6E-409C-BE32-E72D297353CC}">
              <c16:uniqueId val="{00000002-A2AE-449B-9D89-C24D34DE9E6E}"/>
            </c:ext>
          </c:extLst>
        </c:ser>
        <c:ser>
          <c:idx val="1"/>
          <c:order val="1"/>
          <c:tx>
            <c:v>Per 15 metų, sumokėjus 15 000 EUR</c:v>
          </c:tx>
          <c:spPr>
            <a:ln w="28575" cap="rnd">
              <a:noFill/>
              <a:round/>
            </a:ln>
            <a:effectLst/>
          </c:spPr>
          <c:marker>
            <c:symbol val="triangle"/>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draudimo'!$I$4:$I$14</c:f>
              <c:strCache>
                <c:ptCount val="11"/>
                <c:pt idx="0">
                  <c:v>Allianz Taupomasis IGD</c:v>
                </c:pt>
                <c:pt idx="1">
                  <c:v>Allianz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draudimo'!$K$4:$K$14</c:f>
              <c:numCache>
                <c:formatCode>0</c:formatCode>
                <c:ptCount val="11"/>
                <c:pt idx="0">
                  <c:v>2591.69</c:v>
                </c:pt>
                <c:pt idx="1">
                  <c:v>2315.9499999999998</c:v>
                </c:pt>
                <c:pt idx="2">
                  <c:v>3600.4728</c:v>
                </c:pt>
                <c:pt idx="3">
                  <c:v>2172.8601500000004</c:v>
                </c:pt>
                <c:pt idx="4">
                  <c:v>3376.7</c:v>
                </c:pt>
                <c:pt idx="5">
                  <c:v>4261.124342010713</c:v>
                </c:pt>
                <c:pt idx="6">
                  <c:v>2754.5242161777701</c:v>
                </c:pt>
                <c:pt idx="7">
                  <c:v>2754.5242161777701</c:v>
                </c:pt>
                <c:pt idx="8">
                  <c:v>1678.5025370007972</c:v>
                </c:pt>
                <c:pt idx="9">
                  <c:v>1407.1376918849255</c:v>
                </c:pt>
                <c:pt idx="10">
                  <c:v>1272.98000000001</c:v>
                </c:pt>
              </c:numCache>
            </c:numRef>
          </c:val>
          <c:smooth val="0"/>
          <c:extLst>
            <c:ext xmlns:c16="http://schemas.microsoft.com/office/drawing/2014/chart" uri="{C3380CC4-5D6E-409C-BE32-E72D297353CC}">
              <c16:uniqueId val="{00000001-A2AE-449B-9D89-C24D34DE9E6E}"/>
            </c:ext>
          </c:extLst>
        </c:ser>
        <c:ser>
          <c:idx val="0"/>
          <c:order val="2"/>
          <c:tx>
            <c:v>Per 5 metus, sumokėjus    5 000 EUR</c:v>
          </c:tx>
          <c:spPr>
            <a:ln w="28575" cap="rnd">
              <a:noFill/>
              <a:round/>
            </a:ln>
            <a:effectLst/>
          </c:spPr>
          <c:marker>
            <c:symbol val="circle"/>
            <c:size val="5"/>
            <c:spPr>
              <a:solidFill>
                <a:schemeClr val="accent1"/>
              </a:solidFill>
              <a:ln w="25400" cap="flat">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draudimo'!$I$4:$I$14</c:f>
              <c:strCache>
                <c:ptCount val="11"/>
                <c:pt idx="0">
                  <c:v>Allianz Taupomasis IGD</c:v>
                </c:pt>
                <c:pt idx="1">
                  <c:v>Allianz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draudimo'!$J$4:$J$14</c:f>
              <c:numCache>
                <c:formatCode>0</c:formatCode>
                <c:ptCount val="11"/>
                <c:pt idx="0">
                  <c:v>870.15</c:v>
                </c:pt>
                <c:pt idx="1">
                  <c:v>650.25</c:v>
                </c:pt>
                <c:pt idx="2">
                  <c:v>1524.0826999999999</c:v>
                </c:pt>
                <c:pt idx="3">
                  <c:v>1032.7999999999997</c:v>
                </c:pt>
                <c:pt idx="4">
                  <c:v>1407.03</c:v>
                </c:pt>
                <c:pt idx="5">
                  <c:v>1714.9429574199012</c:v>
                </c:pt>
                <c:pt idx="6">
                  <c:v>1289.6324543433191</c:v>
                </c:pt>
                <c:pt idx="7">
                  <c:v>1289.6324543433191</c:v>
                </c:pt>
                <c:pt idx="8">
                  <c:v>337.29739652846376</c:v>
                </c:pt>
                <c:pt idx="9">
                  <c:v>303.67657903710494</c:v>
                </c:pt>
                <c:pt idx="10">
                  <c:v>203.83000000000101</c:v>
                </c:pt>
              </c:numCache>
            </c:numRef>
          </c:val>
          <c:smooth val="0"/>
          <c:extLst>
            <c:ext xmlns:c16="http://schemas.microsoft.com/office/drawing/2014/chart" uri="{C3380CC4-5D6E-409C-BE32-E72D297353CC}">
              <c16:uniqueId val="{00000000-A2AE-449B-9D89-C24D34DE9E6E}"/>
            </c:ext>
          </c:extLst>
        </c:ser>
        <c:dLbls>
          <c:showLegendKey val="0"/>
          <c:showVal val="0"/>
          <c:showCatName val="0"/>
          <c:showSerName val="0"/>
          <c:showPercent val="0"/>
          <c:showBubbleSize val="0"/>
        </c:dLbls>
        <c:marker val="1"/>
        <c:smooth val="0"/>
        <c:axId val="1023735792"/>
        <c:axId val="628003312"/>
      </c:lineChart>
      <c:catAx>
        <c:axId val="102373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628003312"/>
        <c:crosses val="autoZero"/>
        <c:auto val="1"/>
        <c:lblAlgn val="ctr"/>
        <c:lblOffset val="100"/>
        <c:noMultiLvlLbl val="0"/>
      </c:catAx>
      <c:valAx>
        <c:axId val="628003312"/>
        <c:scaling>
          <c:orientation val="minMax"/>
          <c:max val="125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023735792"/>
        <c:crosses val="autoZero"/>
        <c:crossBetween val="between"/>
      </c:valAx>
      <c:spPr>
        <a:noFill/>
        <a:ln>
          <a:noFill/>
        </a:ln>
        <a:effectLst>
          <a:softEdge rad="0"/>
        </a:effectLst>
      </c:spPr>
    </c:plotArea>
    <c:legend>
      <c:legendPos val="r"/>
      <c:layout>
        <c:manualLayout>
          <c:xMode val="edge"/>
          <c:yMode val="edge"/>
          <c:x val="0.9071937178789351"/>
          <c:y val="1.88158829255454E-2"/>
          <c:w val="8.1764122302096565E-2"/>
          <c:h val="0.9746570265766906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18044413411253E-2"/>
          <c:y val="8.6486486486486491E-2"/>
          <c:w val="0.84884291215873964"/>
          <c:h val="0.57763013407107899"/>
        </c:manualLayout>
      </c:layout>
      <c:lineChart>
        <c:grouping val="standard"/>
        <c:varyColors val="0"/>
        <c:ser>
          <c:idx val="2"/>
          <c:order val="0"/>
          <c:tx>
            <c:v>Per 30 metų, sumokėjus 30 000 EUR</c:v>
          </c:tx>
          <c:spPr>
            <a:ln w="28575" cap="rnd">
              <a:noFill/>
              <a:round/>
            </a:ln>
            <a:effectLst/>
          </c:spPr>
          <c:marker>
            <c:symbol val="square"/>
            <c:size val="7"/>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draudimo'!$I$16:$I$26</c:f>
              <c:strCache>
                <c:ptCount val="11"/>
                <c:pt idx="0">
                  <c:v>Aviva Taupomasis IGD</c:v>
                </c:pt>
                <c:pt idx="1">
                  <c:v>Aviva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draudimo'!$L$16:$L$26</c:f>
              <c:numCache>
                <c:formatCode>0</c:formatCode>
                <c:ptCount val="11"/>
                <c:pt idx="0">
                  <c:v>13377.8</c:v>
                </c:pt>
                <c:pt idx="1">
                  <c:v>13387.4</c:v>
                </c:pt>
                <c:pt idx="2">
                  <c:v>15371.945599999999</c:v>
                </c:pt>
                <c:pt idx="3">
                  <c:v>8788.769999999995</c:v>
                </c:pt>
                <c:pt idx="4">
                  <c:v>12240.39</c:v>
                </c:pt>
                <c:pt idx="5">
                  <c:v>12302.516729355846</c:v>
                </c:pt>
                <c:pt idx="6">
                  <c:v>8111.24</c:v>
                </c:pt>
                <c:pt idx="7">
                  <c:v>8111.24</c:v>
                </c:pt>
                <c:pt idx="8">
                  <c:v>7791.4206123249978</c:v>
                </c:pt>
                <c:pt idx="9">
                  <c:v>7362.2709010474791</c:v>
                </c:pt>
                <c:pt idx="10">
                  <c:v>6086.0600000000468</c:v>
                </c:pt>
              </c:numCache>
            </c:numRef>
          </c:val>
          <c:smooth val="0"/>
          <c:extLst>
            <c:ext xmlns:c16="http://schemas.microsoft.com/office/drawing/2014/chart" uri="{C3380CC4-5D6E-409C-BE32-E72D297353CC}">
              <c16:uniqueId val="{00000002-DE65-476E-B025-727E39A2E24E}"/>
            </c:ext>
          </c:extLst>
        </c:ser>
        <c:ser>
          <c:idx val="1"/>
          <c:order val="1"/>
          <c:tx>
            <c:v>Per 15 metų, sumokėjus 15 000 EUR</c:v>
          </c:tx>
          <c:spPr>
            <a:ln w="28575" cap="rnd">
              <a:noFill/>
              <a:round/>
            </a:ln>
            <a:effectLst/>
          </c:spPr>
          <c:marker>
            <c:symbol val="triangle"/>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draudimo'!$I$16:$I$26</c:f>
              <c:strCache>
                <c:ptCount val="11"/>
                <c:pt idx="0">
                  <c:v>Aviva Taupomasis IGD</c:v>
                </c:pt>
                <c:pt idx="1">
                  <c:v>Aviva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draudimo'!$K$16:$K$26</c:f>
              <c:numCache>
                <c:formatCode>0</c:formatCode>
                <c:ptCount val="11"/>
                <c:pt idx="0">
                  <c:v>3926.95</c:v>
                </c:pt>
                <c:pt idx="1">
                  <c:v>3712.66</c:v>
                </c:pt>
                <c:pt idx="2">
                  <c:v>4206.7384999999995</c:v>
                </c:pt>
                <c:pt idx="3">
                  <c:v>2573.1499999999978</c:v>
                </c:pt>
                <c:pt idx="4">
                  <c:v>3770.35</c:v>
                </c:pt>
                <c:pt idx="5">
                  <c:v>4115.5396074181654</c:v>
                </c:pt>
                <c:pt idx="6">
                  <c:v>2949.0797779832092</c:v>
                </c:pt>
                <c:pt idx="7">
                  <c:v>2949.0797779832092</c:v>
                </c:pt>
                <c:pt idx="8">
                  <c:v>2034.5477744830009</c:v>
                </c:pt>
                <c:pt idx="9">
                  <c:v>1932.8919176852714</c:v>
                </c:pt>
                <c:pt idx="10">
                  <c:v>1401.6700000000128</c:v>
                </c:pt>
              </c:numCache>
            </c:numRef>
          </c:val>
          <c:smooth val="0"/>
          <c:extLst>
            <c:ext xmlns:c16="http://schemas.microsoft.com/office/drawing/2014/chart" uri="{C3380CC4-5D6E-409C-BE32-E72D297353CC}">
              <c16:uniqueId val="{00000001-DE65-476E-B025-727E39A2E24E}"/>
            </c:ext>
          </c:extLst>
        </c:ser>
        <c:ser>
          <c:idx val="0"/>
          <c:order val="2"/>
          <c:tx>
            <c:v>Per 5 metus, sumokėjus    5 000 EUR</c:v>
          </c:tx>
          <c:spPr>
            <a:ln w="28575" cap="rnd">
              <a:noFill/>
              <a:round/>
            </a:ln>
            <a:effectLst/>
          </c:spPr>
          <c:marker>
            <c:symbol val="circle"/>
            <c:size val="5"/>
            <c:spPr>
              <a:solidFill>
                <a:schemeClr val="accent1"/>
              </a:solidFill>
              <a:ln w="25400" cap="flat">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draudimo'!$I$16:$I$26</c:f>
              <c:strCache>
                <c:ptCount val="11"/>
                <c:pt idx="0">
                  <c:v>Aviva Taupomasis IGD</c:v>
                </c:pt>
                <c:pt idx="1">
                  <c:v>Aviva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draudimo'!$J$16:$J$26</c:f>
              <c:numCache>
                <c:formatCode>0</c:formatCode>
                <c:ptCount val="11"/>
                <c:pt idx="0">
                  <c:v>1015.89</c:v>
                </c:pt>
                <c:pt idx="1">
                  <c:v>806.54</c:v>
                </c:pt>
                <c:pt idx="2">
                  <c:v>1564.2262999999998</c:v>
                </c:pt>
                <c:pt idx="3">
                  <c:v>1060.8200000000002</c:v>
                </c:pt>
                <c:pt idx="4">
                  <c:v>1432.57</c:v>
                </c:pt>
                <c:pt idx="5">
                  <c:v>1691.4374809216492</c:v>
                </c:pt>
                <c:pt idx="6">
                  <c:v>1302.5305630596131</c:v>
                </c:pt>
                <c:pt idx="7">
                  <c:v>1302.5305630596131</c:v>
                </c:pt>
                <c:pt idx="8">
                  <c:v>369.31709092409949</c:v>
                </c:pt>
                <c:pt idx="9">
                  <c:v>357.31755804087891</c:v>
                </c:pt>
                <c:pt idx="10">
                  <c:v>213.84000000000211</c:v>
                </c:pt>
              </c:numCache>
            </c:numRef>
          </c:val>
          <c:smooth val="0"/>
          <c:extLst>
            <c:ext xmlns:c16="http://schemas.microsoft.com/office/drawing/2014/chart" uri="{C3380CC4-5D6E-409C-BE32-E72D297353CC}">
              <c16:uniqueId val="{00000000-DE65-476E-B025-727E39A2E24E}"/>
            </c:ext>
          </c:extLst>
        </c:ser>
        <c:dLbls>
          <c:showLegendKey val="0"/>
          <c:showVal val="0"/>
          <c:showCatName val="0"/>
          <c:showSerName val="0"/>
          <c:showPercent val="0"/>
          <c:showBubbleSize val="0"/>
        </c:dLbls>
        <c:marker val="1"/>
        <c:smooth val="0"/>
        <c:axId val="1023735792"/>
        <c:axId val="628003312"/>
      </c:lineChart>
      <c:catAx>
        <c:axId val="102373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628003312"/>
        <c:crosses val="autoZero"/>
        <c:auto val="1"/>
        <c:lblAlgn val="ctr"/>
        <c:lblOffset val="100"/>
        <c:noMultiLvlLbl val="0"/>
      </c:catAx>
      <c:valAx>
        <c:axId val="628003312"/>
        <c:scaling>
          <c:orientation val="minMax"/>
          <c:max val="165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023735792"/>
        <c:crosses val="autoZero"/>
        <c:crossBetween val="between"/>
      </c:valAx>
      <c:spPr>
        <a:noFill/>
        <a:ln>
          <a:noFill/>
        </a:ln>
        <a:effectLst>
          <a:softEdge rad="0"/>
        </a:effectLst>
      </c:spPr>
    </c:plotArea>
    <c:legend>
      <c:legendPos val="r"/>
      <c:layout>
        <c:manualLayout>
          <c:xMode val="edge"/>
          <c:yMode val="edge"/>
          <c:x val="0.91464759183046329"/>
          <c:y val="5.8636620668730099E-2"/>
          <c:w val="8.3943888666732511E-2"/>
          <c:h val="0.8845583160883642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713247587789E-2"/>
          <c:y val="8.6486486486486491E-2"/>
          <c:w val="0.85021181696990744"/>
          <c:h val="0.57763013407107899"/>
        </c:manualLayout>
      </c:layout>
      <c:lineChart>
        <c:grouping val="standard"/>
        <c:varyColors val="0"/>
        <c:ser>
          <c:idx val="2"/>
          <c:order val="0"/>
          <c:tx>
            <c:v>Per 30 metų, sumokėjus 30 000 EUR</c:v>
          </c:tx>
          <c:spPr>
            <a:ln w="28575" cap="rnd">
              <a:noFill/>
              <a:round/>
            </a:ln>
            <a:effectLst/>
          </c:spPr>
          <c:marker>
            <c:symbol val="square"/>
            <c:size val="7"/>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draudimo'!$I$28:$I$38</c:f>
              <c:strCache>
                <c:ptCount val="11"/>
                <c:pt idx="0">
                  <c:v>Aviva Taupomasis IGD</c:v>
                </c:pt>
                <c:pt idx="1">
                  <c:v>Aviva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draudimo'!$L$28:$L$38</c:f>
              <c:numCache>
                <c:formatCode>0</c:formatCode>
                <c:ptCount val="11"/>
                <c:pt idx="0">
                  <c:v>17850.150000000001</c:v>
                </c:pt>
                <c:pt idx="1">
                  <c:v>18101.75</c:v>
                </c:pt>
                <c:pt idx="2">
                  <c:v>19439.1073</c:v>
                </c:pt>
                <c:pt idx="3">
                  <c:v>17710.650000000001</c:v>
                </c:pt>
                <c:pt idx="4">
                  <c:v>16266.65</c:v>
                </c:pt>
                <c:pt idx="5">
                  <c:v>16921.302838219599</c:v>
                </c:pt>
                <c:pt idx="6">
                  <c:v>6549.1399999999994</c:v>
                </c:pt>
                <c:pt idx="7">
                  <c:v>6549.1399999999994</c:v>
                </c:pt>
                <c:pt idx="8">
                  <c:v>9761.4764372410373</c:v>
                </c:pt>
                <c:pt idx="9">
                  <c:v>9761.4764372410373</c:v>
                </c:pt>
                <c:pt idx="10">
                  <c:v>9506.8900000000394</c:v>
                </c:pt>
              </c:numCache>
            </c:numRef>
          </c:val>
          <c:smooth val="0"/>
          <c:extLst>
            <c:ext xmlns:c16="http://schemas.microsoft.com/office/drawing/2014/chart" uri="{C3380CC4-5D6E-409C-BE32-E72D297353CC}">
              <c16:uniqueId val="{00000002-726D-4392-92BB-4DBB2457CAEA}"/>
            </c:ext>
          </c:extLst>
        </c:ser>
        <c:ser>
          <c:idx val="1"/>
          <c:order val="1"/>
          <c:tx>
            <c:v>Per 15 metų, sumokėjus 15 000 EUR</c:v>
          </c:tx>
          <c:spPr>
            <a:ln w="28575" cap="rnd">
              <a:noFill/>
              <a:round/>
            </a:ln>
            <a:effectLst/>
          </c:spPr>
          <c:marker>
            <c:symbol val="triangle"/>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draudimo'!$I$28:$I$38</c:f>
              <c:strCache>
                <c:ptCount val="11"/>
                <c:pt idx="0">
                  <c:v>Aviva Taupomasis IGD</c:v>
                </c:pt>
                <c:pt idx="1">
                  <c:v>Aviva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draudimo'!$K$28:$K$38</c:f>
              <c:numCache>
                <c:formatCode>0</c:formatCode>
                <c:ptCount val="11"/>
                <c:pt idx="0">
                  <c:v>4650.25</c:v>
                </c:pt>
                <c:pt idx="1">
                  <c:v>4472.75</c:v>
                </c:pt>
                <c:pt idx="2">
                  <c:v>4593.7606000000005</c:v>
                </c:pt>
                <c:pt idx="3">
                  <c:v>3693.5699999999993</c:v>
                </c:pt>
                <c:pt idx="4">
                  <c:v>4356.51</c:v>
                </c:pt>
                <c:pt idx="5">
                  <c:v>4810.4434637691184</c:v>
                </c:pt>
                <c:pt idx="6">
                  <c:v>2511.2246899290067</c:v>
                </c:pt>
                <c:pt idx="7">
                  <c:v>2511.2246899290067</c:v>
                </c:pt>
                <c:pt idx="8">
                  <c:v>2246.4320583521207</c:v>
                </c:pt>
                <c:pt idx="9">
                  <c:v>2246.4320583521207</c:v>
                </c:pt>
                <c:pt idx="10">
                  <c:v>1941.6200000000003</c:v>
                </c:pt>
              </c:numCache>
            </c:numRef>
          </c:val>
          <c:smooth val="0"/>
          <c:extLst>
            <c:ext xmlns:c16="http://schemas.microsoft.com/office/drawing/2014/chart" uri="{C3380CC4-5D6E-409C-BE32-E72D297353CC}">
              <c16:uniqueId val="{00000001-726D-4392-92BB-4DBB2457CAEA}"/>
            </c:ext>
          </c:extLst>
        </c:ser>
        <c:ser>
          <c:idx val="0"/>
          <c:order val="2"/>
          <c:tx>
            <c:v>Per 5 metus, sumokėjus    5 000 EUR</c:v>
          </c:tx>
          <c:spPr>
            <a:ln w="28575" cap="rnd">
              <a:noFill/>
              <a:round/>
            </a:ln>
            <a:effectLst/>
          </c:spPr>
          <c:marker>
            <c:symbol val="circle"/>
            <c:size val="5"/>
            <c:spPr>
              <a:solidFill>
                <a:schemeClr val="accent1"/>
              </a:solidFill>
              <a:ln w="25400" cap="flat">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draudimo'!$I$28:$I$38</c:f>
              <c:strCache>
                <c:ptCount val="11"/>
                <c:pt idx="0">
                  <c:v>Aviva Taupomasis IGD</c:v>
                </c:pt>
                <c:pt idx="1">
                  <c:v>Aviva VIP pensinis GD</c:v>
                </c:pt>
                <c:pt idx="2">
                  <c:v>Compensa Life IGD</c:v>
                </c:pt>
                <c:pt idx="3">
                  <c:v>ERGO Life Universalus GD</c:v>
                </c:pt>
                <c:pt idx="4">
                  <c:v>Mandatum Life IGD „Mano apsauga“</c:v>
                </c:pt>
                <c:pt idx="5">
                  <c:v>PZU gyvybė IGD be DR</c:v>
                </c:pt>
                <c:pt idx="6">
                  <c:v>SB draudimas Saugios ateities programa</c:v>
                </c:pt>
                <c:pt idx="7">
                  <c:v>SB draudimas Pensijų programa</c:v>
                </c:pt>
                <c:pt idx="8">
                  <c:v>SEB Life IGD „Aprūpinta senatvė“</c:v>
                </c:pt>
                <c:pt idx="9">
                  <c:v>SEB Life IGD „SEB verslui“</c:v>
                </c:pt>
                <c:pt idx="10">
                  <c:v>Swedbank Life Privatus portfelis</c:v>
                </c:pt>
              </c:strCache>
            </c:strRef>
          </c:cat>
          <c:val>
            <c:numRef>
              <c:f>'2. Atskaitymai be draudimo'!$J$28:$J$38</c:f>
              <c:numCache>
                <c:formatCode>0</c:formatCode>
                <c:ptCount val="11"/>
                <c:pt idx="0">
                  <c:v>1077.24</c:v>
                </c:pt>
                <c:pt idx="1">
                  <c:v>872.43</c:v>
                </c:pt>
                <c:pt idx="2">
                  <c:v>1579.4422</c:v>
                </c:pt>
                <c:pt idx="3">
                  <c:v>1141.8099999999995</c:v>
                </c:pt>
                <c:pt idx="4">
                  <c:v>1473.18</c:v>
                </c:pt>
                <c:pt idx="5">
                  <c:v>1737.074534910133</c:v>
                </c:pt>
                <c:pt idx="6">
                  <c:v>1254.9660205462014</c:v>
                </c:pt>
                <c:pt idx="7">
                  <c:v>1254.9660205462014</c:v>
                </c:pt>
                <c:pt idx="8">
                  <c:v>380.07297501315469</c:v>
                </c:pt>
                <c:pt idx="9">
                  <c:v>380.07297501315469</c:v>
                </c:pt>
                <c:pt idx="10">
                  <c:v>264.43999999999812</c:v>
                </c:pt>
              </c:numCache>
            </c:numRef>
          </c:val>
          <c:smooth val="0"/>
          <c:extLst>
            <c:ext xmlns:c16="http://schemas.microsoft.com/office/drawing/2014/chart" uri="{C3380CC4-5D6E-409C-BE32-E72D297353CC}">
              <c16:uniqueId val="{00000000-726D-4392-92BB-4DBB2457CAEA}"/>
            </c:ext>
          </c:extLst>
        </c:ser>
        <c:dLbls>
          <c:showLegendKey val="0"/>
          <c:showVal val="0"/>
          <c:showCatName val="0"/>
          <c:showSerName val="0"/>
          <c:showPercent val="0"/>
          <c:showBubbleSize val="0"/>
        </c:dLbls>
        <c:marker val="1"/>
        <c:smooth val="0"/>
        <c:axId val="1023735792"/>
        <c:axId val="628003312"/>
      </c:lineChart>
      <c:catAx>
        <c:axId val="102373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628003312"/>
        <c:crosses val="autoZero"/>
        <c:auto val="1"/>
        <c:lblAlgn val="ctr"/>
        <c:lblOffset val="100"/>
        <c:noMultiLvlLbl val="0"/>
      </c:catAx>
      <c:valAx>
        <c:axId val="628003312"/>
        <c:scaling>
          <c:orientation val="minMax"/>
          <c:max val="2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023735792"/>
        <c:crosses val="autoZero"/>
        <c:crossBetween val="between"/>
      </c:valAx>
      <c:spPr>
        <a:noFill/>
        <a:ln>
          <a:noFill/>
        </a:ln>
        <a:effectLst>
          <a:softEdge rad="0"/>
        </a:effectLst>
      </c:spPr>
    </c:plotArea>
    <c:legend>
      <c:legendPos val="r"/>
      <c:layout>
        <c:manualLayout>
          <c:xMode val="edge"/>
          <c:yMode val="edge"/>
          <c:x val="0.90797843377323983"/>
          <c:y val="3.8547553330225796E-2"/>
          <c:w val="8.3751408612967579E-2"/>
          <c:h val="0.9349981407090445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nchor="t" anchorCtr="0"/>
    <a:lstStyle/>
    <a:p>
      <a:pPr>
        <a:defRPr/>
      </a:pPr>
      <a:endParaRPr lang="lt-L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05281788863524E-2"/>
          <c:y val="9.2953046451960966E-2"/>
          <c:w val="0.82815806333312747"/>
          <c:h val="0.65424707213632138"/>
        </c:manualLayout>
      </c:layout>
      <c:lineChart>
        <c:grouping val="standard"/>
        <c:varyColors val="0"/>
        <c:ser>
          <c:idx val="2"/>
          <c:order val="0"/>
          <c:tx>
            <c:v>Per 30 metų, sumokėjus 30 000 EUR</c:v>
          </c:tx>
          <c:spPr>
            <a:ln w="28575" cap="rnd">
              <a:noFill/>
              <a:round/>
            </a:ln>
            <a:effectLst/>
          </c:spPr>
          <c:marker>
            <c:symbol val="square"/>
            <c:size val="7"/>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draudimo'!$I$40:$I$41</c:f>
              <c:strCache>
                <c:ptCount val="2"/>
                <c:pt idx="0">
                  <c:v>SB draudimas Saugios ateities programa</c:v>
                </c:pt>
                <c:pt idx="1">
                  <c:v>SB draudimas Pensijų programa</c:v>
                </c:pt>
              </c:strCache>
            </c:strRef>
          </c:cat>
          <c:val>
            <c:numRef>
              <c:f>'2. Atskaitymai be draudimo'!$L$40:$L$41</c:f>
              <c:numCache>
                <c:formatCode>0</c:formatCode>
                <c:ptCount val="2"/>
                <c:pt idx="0">
                  <c:v>12045.03</c:v>
                </c:pt>
                <c:pt idx="1">
                  <c:v>12045.03</c:v>
                </c:pt>
              </c:numCache>
            </c:numRef>
          </c:val>
          <c:smooth val="0"/>
          <c:extLst>
            <c:ext xmlns:c16="http://schemas.microsoft.com/office/drawing/2014/chart" uri="{C3380CC4-5D6E-409C-BE32-E72D297353CC}">
              <c16:uniqueId val="{00000000-B312-4B0C-9D7B-DBC6BFF2C8D0}"/>
            </c:ext>
          </c:extLst>
        </c:ser>
        <c:ser>
          <c:idx val="1"/>
          <c:order val="1"/>
          <c:tx>
            <c:v>Per 15 metų, sumokėjus 15 000 EUR</c:v>
          </c:tx>
          <c:spPr>
            <a:ln w="28575" cap="rnd">
              <a:noFill/>
              <a:round/>
            </a:ln>
            <a:effectLst/>
          </c:spPr>
          <c:marker>
            <c:symbol val="triangle"/>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draudimo'!$I$40:$I$41</c:f>
              <c:strCache>
                <c:ptCount val="2"/>
                <c:pt idx="0">
                  <c:v>SB draudimas Saugios ateities programa</c:v>
                </c:pt>
                <c:pt idx="1">
                  <c:v>SB draudimas Pensijų programa</c:v>
                </c:pt>
              </c:strCache>
            </c:strRef>
          </c:cat>
          <c:val>
            <c:numRef>
              <c:f>'2. Atskaitymai be draudimo'!$K$40:$K$41</c:f>
              <c:numCache>
                <c:formatCode>0</c:formatCode>
                <c:ptCount val="2"/>
                <c:pt idx="0">
                  <c:v>3337.7701095010116</c:v>
                </c:pt>
                <c:pt idx="1">
                  <c:v>3337.7701095010116</c:v>
                </c:pt>
              </c:numCache>
            </c:numRef>
          </c:val>
          <c:smooth val="0"/>
          <c:extLst>
            <c:ext xmlns:c16="http://schemas.microsoft.com/office/drawing/2014/chart" uri="{C3380CC4-5D6E-409C-BE32-E72D297353CC}">
              <c16:uniqueId val="{00000001-B312-4B0C-9D7B-DBC6BFF2C8D0}"/>
            </c:ext>
          </c:extLst>
        </c:ser>
        <c:ser>
          <c:idx val="0"/>
          <c:order val="2"/>
          <c:tx>
            <c:v>Per 5 metus, sumokėjus 5 000 EUR</c:v>
          </c:tx>
          <c:spPr>
            <a:ln w="28575" cap="rnd">
              <a:noFill/>
              <a:round/>
            </a:ln>
            <a:effectLst/>
          </c:spPr>
          <c:marker>
            <c:symbol val="diamond"/>
            <c:size val="5"/>
            <c:spPr>
              <a:solidFill>
                <a:schemeClr val="accent1"/>
              </a:solidFill>
              <a:ln w="25400" cap="flat">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Atskaitymai be draudimo'!$I$40:$I$41</c:f>
              <c:strCache>
                <c:ptCount val="2"/>
                <c:pt idx="0">
                  <c:v>SB draudimas Saugios ateities programa</c:v>
                </c:pt>
                <c:pt idx="1">
                  <c:v>SB draudimas Pensijų programa</c:v>
                </c:pt>
              </c:strCache>
            </c:strRef>
          </c:cat>
          <c:val>
            <c:numRef>
              <c:f>'2. Atskaitymai be draudimo'!$J$40:$J$41</c:f>
              <c:numCache>
                <c:formatCode>0</c:formatCode>
                <c:ptCount val="2"/>
                <c:pt idx="0">
                  <c:v>1321.5726043932868</c:v>
                </c:pt>
                <c:pt idx="1">
                  <c:v>1321.5726043932868</c:v>
                </c:pt>
              </c:numCache>
            </c:numRef>
          </c:val>
          <c:smooth val="0"/>
          <c:extLst>
            <c:ext xmlns:c16="http://schemas.microsoft.com/office/drawing/2014/chart" uri="{C3380CC4-5D6E-409C-BE32-E72D297353CC}">
              <c16:uniqueId val="{00000002-B312-4B0C-9D7B-DBC6BFF2C8D0}"/>
            </c:ext>
          </c:extLst>
        </c:ser>
        <c:dLbls>
          <c:showLegendKey val="0"/>
          <c:showVal val="0"/>
          <c:showCatName val="0"/>
          <c:showSerName val="0"/>
          <c:showPercent val="0"/>
          <c:showBubbleSize val="0"/>
        </c:dLbls>
        <c:marker val="1"/>
        <c:smooth val="0"/>
        <c:axId val="1023735792"/>
        <c:axId val="628003312"/>
      </c:lineChart>
      <c:catAx>
        <c:axId val="102373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628003312"/>
        <c:crosses val="autoZero"/>
        <c:auto val="1"/>
        <c:lblAlgn val="ctr"/>
        <c:lblOffset val="100"/>
        <c:noMultiLvlLbl val="0"/>
      </c:catAx>
      <c:valAx>
        <c:axId val="62800331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023735792"/>
        <c:crosses val="autoZero"/>
        <c:crossBetween val="between"/>
      </c:valAx>
      <c:spPr>
        <a:noFill/>
        <a:ln>
          <a:noFill/>
        </a:ln>
        <a:effectLst>
          <a:softEdge rad="0"/>
        </a:effectLst>
      </c:spPr>
    </c:plotArea>
    <c:legend>
      <c:legendPos val="r"/>
      <c:layout>
        <c:manualLayout>
          <c:xMode val="edge"/>
          <c:yMode val="edge"/>
          <c:x val="0.88533224346583272"/>
          <c:y val="5.5162572748628499E-2"/>
          <c:w val="0.10264477248362257"/>
          <c:h val="0.9289423012258950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nchor="t" anchorCtr="0"/>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13809</xdr:colOff>
      <xdr:row>3</xdr:row>
      <xdr:rowOff>3811</xdr:rowOff>
    </xdr:from>
    <xdr:to>
      <xdr:col>22</xdr:col>
      <xdr:colOff>5397</xdr:colOff>
      <xdr:row>13</xdr:row>
      <xdr:rowOff>165735</xdr:rowOff>
    </xdr:to>
    <xdr:graphicFrame macro="">
      <xdr:nvGraphicFramePr>
        <xdr:cNvPr id="3" name="Chart 2">
          <a:extLst>
            <a:ext uri="{FF2B5EF4-FFF2-40B4-BE49-F238E27FC236}">
              <a16:creationId xmlns:a16="http://schemas.microsoft.com/office/drawing/2014/main" id="{19AC4043-7B66-43C7-9EBE-7AA51F0E41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6031</xdr:colOff>
      <xdr:row>15</xdr:row>
      <xdr:rowOff>5714</xdr:rowOff>
    </xdr:from>
    <xdr:to>
      <xdr:col>21</xdr:col>
      <xdr:colOff>601344</xdr:colOff>
      <xdr:row>25</xdr:row>
      <xdr:rowOff>169545</xdr:rowOff>
    </xdr:to>
    <xdr:graphicFrame macro="">
      <xdr:nvGraphicFramePr>
        <xdr:cNvPr id="10" name="Chart 9">
          <a:extLst>
            <a:ext uri="{FF2B5EF4-FFF2-40B4-BE49-F238E27FC236}">
              <a16:creationId xmlns:a16="http://schemas.microsoft.com/office/drawing/2014/main" id="{5C5B5B14-06DE-42F4-AA4A-4F49F8099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6031</xdr:colOff>
      <xdr:row>27</xdr:row>
      <xdr:rowOff>2857</xdr:rowOff>
    </xdr:from>
    <xdr:to>
      <xdr:col>21</xdr:col>
      <xdr:colOff>609282</xdr:colOff>
      <xdr:row>38</xdr:row>
      <xdr:rowOff>7620</xdr:rowOff>
    </xdr:to>
    <xdr:graphicFrame macro="">
      <xdr:nvGraphicFramePr>
        <xdr:cNvPr id="11" name="Chart 10">
          <a:extLst>
            <a:ext uri="{FF2B5EF4-FFF2-40B4-BE49-F238E27FC236}">
              <a16:creationId xmlns:a16="http://schemas.microsoft.com/office/drawing/2014/main" id="{FBD234BE-FAA2-4D58-B3D1-98DA426FB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44854</xdr:colOff>
      <xdr:row>38</xdr:row>
      <xdr:rowOff>188423</xdr:rowOff>
    </xdr:from>
    <xdr:to>
      <xdr:col>19</xdr:col>
      <xdr:colOff>0</xdr:colOff>
      <xdr:row>44</xdr:row>
      <xdr:rowOff>100965</xdr:rowOff>
    </xdr:to>
    <xdr:graphicFrame macro="">
      <xdr:nvGraphicFramePr>
        <xdr:cNvPr id="12" name="Chart 11">
          <a:extLst>
            <a:ext uri="{FF2B5EF4-FFF2-40B4-BE49-F238E27FC236}">
              <a16:creationId xmlns:a16="http://schemas.microsoft.com/office/drawing/2014/main" id="{6FCE4C0D-C5AA-4781-B5CB-6CA15ED66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showGridLines="0" tabSelected="1" zoomScale="90" zoomScaleNormal="90" workbookViewId="0">
      <pane xSplit="2" ySplit="3" topLeftCell="C4" activePane="bottomRight" state="frozen"/>
      <selection pane="topRight" activeCell="C1" sqref="C1"/>
      <selection pane="bottomLeft" activeCell="A3" sqref="A3"/>
      <selection pane="bottomRight" activeCell="A4" sqref="A4:A14"/>
    </sheetView>
  </sheetViews>
  <sheetFormatPr defaultRowHeight="15" x14ac:dyDescent="0.25"/>
  <cols>
    <col min="1" max="1" width="15.28515625" style="25" customWidth="1"/>
    <col min="2" max="2" width="22.85546875" style="1" bestFit="1" customWidth="1"/>
    <col min="3" max="3" width="24" customWidth="1"/>
    <col min="4" max="4" width="20.140625" customWidth="1"/>
    <col min="5" max="5" width="26.42578125" customWidth="1"/>
    <col min="6" max="6" width="12.42578125" customWidth="1"/>
    <col min="7" max="7" width="14.42578125" customWidth="1"/>
    <col min="8" max="8" width="16.7109375" customWidth="1"/>
    <col min="9" max="12" width="14.42578125" customWidth="1"/>
    <col min="13" max="13" width="40.42578125" customWidth="1"/>
    <col min="14" max="14" width="39.42578125" customWidth="1"/>
  </cols>
  <sheetData>
    <row r="1" spans="1:15" ht="34.5" customHeight="1" x14ac:dyDescent="0.25">
      <c r="A1" s="148" t="s">
        <v>98</v>
      </c>
      <c r="B1" s="128" t="s">
        <v>0</v>
      </c>
      <c r="C1" s="125" t="s">
        <v>158</v>
      </c>
      <c r="D1" s="125"/>
      <c r="E1" s="121" t="s">
        <v>212</v>
      </c>
      <c r="F1" s="121"/>
      <c r="G1" s="121"/>
      <c r="H1" s="121"/>
      <c r="I1" s="121" t="s">
        <v>163</v>
      </c>
      <c r="J1" s="121"/>
      <c r="K1" s="121"/>
      <c r="L1" s="121"/>
      <c r="M1" s="155" t="s">
        <v>1</v>
      </c>
      <c r="N1" s="117" t="s">
        <v>2</v>
      </c>
    </row>
    <row r="2" spans="1:15" s="5" customFormat="1" ht="57" customHeight="1" x14ac:dyDescent="0.15">
      <c r="A2" s="149"/>
      <c r="B2" s="129"/>
      <c r="C2" s="126"/>
      <c r="D2" s="126"/>
      <c r="E2" s="120" t="s">
        <v>205</v>
      </c>
      <c r="F2" s="120"/>
      <c r="G2" s="120" t="s">
        <v>216</v>
      </c>
      <c r="H2" s="120"/>
      <c r="I2" s="120"/>
      <c r="J2" s="120"/>
      <c r="K2" s="120"/>
      <c r="L2" s="120"/>
      <c r="M2" s="156"/>
      <c r="N2" s="118"/>
    </row>
    <row r="3" spans="1:15" s="5" customFormat="1" ht="37.5" customHeight="1" x14ac:dyDescent="0.15">
      <c r="A3" s="150"/>
      <c r="B3" s="130"/>
      <c r="C3" s="127"/>
      <c r="D3" s="127"/>
      <c r="E3" s="56" t="s">
        <v>160</v>
      </c>
      <c r="F3" s="56" t="s">
        <v>159</v>
      </c>
      <c r="G3" s="86" t="s">
        <v>232</v>
      </c>
      <c r="H3" s="96" t="s">
        <v>233</v>
      </c>
      <c r="I3" s="154" t="s">
        <v>161</v>
      </c>
      <c r="J3" s="154"/>
      <c r="K3" s="154" t="s">
        <v>162</v>
      </c>
      <c r="L3" s="154"/>
      <c r="M3" s="157"/>
      <c r="N3" s="119"/>
    </row>
    <row r="4" spans="1:15" s="6" customFormat="1" ht="32.25" customHeight="1" x14ac:dyDescent="0.2">
      <c r="A4" s="122" t="s">
        <v>267</v>
      </c>
      <c r="B4" s="122" t="s">
        <v>152</v>
      </c>
      <c r="C4" s="42" t="s">
        <v>37</v>
      </c>
      <c r="D4" s="43" t="s">
        <v>38</v>
      </c>
      <c r="E4" s="111" t="s">
        <v>22</v>
      </c>
      <c r="F4" s="123"/>
      <c r="G4" s="111" t="s">
        <v>50</v>
      </c>
      <c r="H4" s="111" t="s">
        <v>240</v>
      </c>
      <c r="I4" s="123" t="s">
        <v>6</v>
      </c>
      <c r="J4" s="123"/>
      <c r="K4" s="111" t="s">
        <v>54</v>
      </c>
      <c r="L4" s="111"/>
      <c r="M4" s="114" t="s">
        <v>70</v>
      </c>
      <c r="N4" s="112" t="s">
        <v>242</v>
      </c>
    </row>
    <row r="5" spans="1:15" s="6" customFormat="1" ht="33.75" customHeight="1" x14ac:dyDescent="0.2">
      <c r="A5" s="115"/>
      <c r="B5" s="115"/>
      <c r="C5" s="44" t="s">
        <v>26</v>
      </c>
      <c r="D5" s="45" t="s">
        <v>39</v>
      </c>
      <c r="E5" s="105"/>
      <c r="F5" s="116"/>
      <c r="G5" s="105"/>
      <c r="H5" s="105"/>
      <c r="I5" s="116"/>
      <c r="J5" s="116"/>
      <c r="K5" s="105"/>
      <c r="L5" s="105"/>
      <c r="M5" s="107"/>
      <c r="N5" s="114"/>
    </row>
    <row r="6" spans="1:15" s="6" customFormat="1" ht="31.5" customHeight="1" x14ac:dyDescent="0.2">
      <c r="A6" s="115"/>
      <c r="B6" s="115" t="s">
        <v>122</v>
      </c>
      <c r="C6" s="44" t="s">
        <v>37</v>
      </c>
      <c r="D6" s="45" t="s">
        <v>41</v>
      </c>
      <c r="E6" s="105"/>
      <c r="F6" s="116"/>
      <c r="G6" s="105"/>
      <c r="H6" s="105"/>
      <c r="I6" s="124" t="s">
        <v>24</v>
      </c>
      <c r="J6" s="124"/>
      <c r="K6" s="105" t="s">
        <v>78</v>
      </c>
      <c r="L6" s="105" t="s">
        <v>54</v>
      </c>
      <c r="M6" s="107"/>
      <c r="N6" s="112" t="s">
        <v>241</v>
      </c>
      <c r="O6" s="95"/>
    </row>
    <row r="7" spans="1:15" s="6" customFormat="1" ht="32.25" customHeight="1" x14ac:dyDescent="0.2">
      <c r="A7" s="115"/>
      <c r="B7" s="115"/>
      <c r="C7" s="44" t="s">
        <v>26</v>
      </c>
      <c r="D7" s="45" t="s">
        <v>39</v>
      </c>
      <c r="E7" s="105"/>
      <c r="F7" s="116"/>
      <c r="G7" s="105"/>
      <c r="H7" s="105"/>
      <c r="I7" s="124"/>
      <c r="J7" s="124"/>
      <c r="K7" s="105"/>
      <c r="L7" s="105"/>
      <c r="M7" s="107"/>
      <c r="N7" s="114"/>
      <c r="O7" s="95"/>
    </row>
    <row r="8" spans="1:15" s="7" customFormat="1" ht="19.5" customHeight="1" x14ac:dyDescent="0.25">
      <c r="A8" s="115"/>
      <c r="B8" s="115" t="s">
        <v>123</v>
      </c>
      <c r="C8" s="44" t="s">
        <v>37</v>
      </c>
      <c r="D8" s="45" t="s">
        <v>43</v>
      </c>
      <c r="E8" s="105"/>
      <c r="F8" s="116"/>
      <c r="G8" s="105"/>
      <c r="H8" s="105"/>
      <c r="I8" s="124"/>
      <c r="J8" s="124"/>
      <c r="K8" s="105"/>
      <c r="L8" s="105"/>
      <c r="M8" s="107"/>
      <c r="N8" s="112" t="s">
        <v>244</v>
      </c>
    </row>
    <row r="9" spans="1:15" s="7" customFormat="1" ht="12.75" x14ac:dyDescent="0.25">
      <c r="A9" s="115"/>
      <c r="B9" s="115"/>
      <c r="C9" s="44" t="s">
        <v>26</v>
      </c>
      <c r="D9" s="45" t="s">
        <v>44</v>
      </c>
      <c r="E9" s="105"/>
      <c r="F9" s="116"/>
      <c r="G9" s="105"/>
      <c r="H9" s="105"/>
      <c r="I9" s="124"/>
      <c r="J9" s="124"/>
      <c r="K9" s="105" t="s">
        <v>79</v>
      </c>
      <c r="L9" s="105" t="s">
        <v>16</v>
      </c>
      <c r="M9" s="107"/>
      <c r="N9" s="114"/>
    </row>
    <row r="10" spans="1:15" s="8" customFormat="1" ht="12.75" customHeight="1" x14ac:dyDescent="0.2">
      <c r="A10" s="115"/>
      <c r="B10" s="115" t="s">
        <v>121</v>
      </c>
      <c r="C10" s="44" t="s">
        <v>37</v>
      </c>
      <c r="D10" s="45" t="s">
        <v>45</v>
      </c>
      <c r="E10" s="105"/>
      <c r="F10" s="116"/>
      <c r="G10" s="105"/>
      <c r="H10" s="105"/>
      <c r="I10" s="124"/>
      <c r="J10" s="124"/>
      <c r="K10" s="105"/>
      <c r="L10" s="105"/>
      <c r="M10" s="107"/>
      <c r="N10" s="112" t="s">
        <v>244</v>
      </c>
    </row>
    <row r="11" spans="1:15" s="8" customFormat="1" ht="12.75" x14ac:dyDescent="0.2">
      <c r="A11" s="115"/>
      <c r="B11" s="115"/>
      <c r="C11" s="44" t="s">
        <v>26</v>
      </c>
      <c r="D11" s="45" t="s">
        <v>46</v>
      </c>
      <c r="E11" s="105"/>
      <c r="F11" s="116"/>
      <c r="G11" s="105"/>
      <c r="H11" s="105"/>
      <c r="I11" s="124"/>
      <c r="J11" s="124"/>
      <c r="K11" s="105"/>
      <c r="L11" s="105"/>
      <c r="M11" s="107"/>
      <c r="N11" s="114"/>
    </row>
    <row r="12" spans="1:15" s="6" customFormat="1" ht="38.25" x14ac:dyDescent="0.2">
      <c r="A12" s="115"/>
      <c r="B12" s="115" t="s">
        <v>9</v>
      </c>
      <c r="C12" s="44" t="s">
        <v>106</v>
      </c>
      <c r="D12" s="45" t="s">
        <v>46</v>
      </c>
      <c r="E12" s="116" t="s">
        <v>23</v>
      </c>
      <c r="F12" s="153"/>
      <c r="G12" s="105" t="s">
        <v>51</v>
      </c>
      <c r="H12" s="105" t="s">
        <v>243</v>
      </c>
      <c r="I12" s="44" t="s">
        <v>55</v>
      </c>
      <c r="J12" s="44" t="s">
        <v>54</v>
      </c>
      <c r="K12" s="44" t="s">
        <v>55</v>
      </c>
      <c r="L12" s="44" t="s">
        <v>54</v>
      </c>
      <c r="M12" s="107" t="s">
        <v>71</v>
      </c>
      <c r="N12" s="107" t="s">
        <v>76</v>
      </c>
    </row>
    <row r="13" spans="1:15" s="6" customFormat="1" ht="25.5" x14ac:dyDescent="0.2">
      <c r="A13" s="115"/>
      <c r="B13" s="115"/>
      <c r="C13" s="44" t="s">
        <v>101</v>
      </c>
      <c r="D13" s="45" t="s">
        <v>47</v>
      </c>
      <c r="E13" s="116"/>
      <c r="F13" s="153"/>
      <c r="G13" s="105"/>
      <c r="H13" s="105"/>
      <c r="I13" s="105" t="s">
        <v>27</v>
      </c>
      <c r="J13" s="105" t="s">
        <v>16</v>
      </c>
      <c r="K13" s="105" t="s">
        <v>83</v>
      </c>
      <c r="L13" s="105" t="s">
        <v>16</v>
      </c>
      <c r="M13" s="107"/>
      <c r="N13" s="107"/>
    </row>
    <row r="14" spans="1:15" s="6" customFormat="1" ht="25.5" x14ac:dyDescent="0.2">
      <c r="A14" s="115"/>
      <c r="B14" s="115"/>
      <c r="C14" s="44" t="s">
        <v>102</v>
      </c>
      <c r="D14" s="45" t="s">
        <v>48</v>
      </c>
      <c r="E14" s="116"/>
      <c r="F14" s="153"/>
      <c r="G14" s="105"/>
      <c r="H14" s="105"/>
      <c r="I14" s="105"/>
      <c r="J14" s="105"/>
      <c r="K14" s="105"/>
      <c r="L14" s="105"/>
      <c r="M14" s="107"/>
      <c r="N14" s="107"/>
    </row>
    <row r="15" spans="1:15" s="9" customFormat="1" ht="38.25" x14ac:dyDescent="0.2">
      <c r="A15" s="151" t="s">
        <v>135</v>
      </c>
      <c r="B15" s="103" t="s">
        <v>120</v>
      </c>
      <c r="C15" s="46" t="s">
        <v>103</v>
      </c>
      <c r="D15" s="47" t="s">
        <v>40</v>
      </c>
      <c r="E15" s="152" t="s">
        <v>95</v>
      </c>
      <c r="F15" s="151"/>
      <c r="G15" s="151"/>
      <c r="H15" s="108" t="s">
        <v>259</v>
      </c>
      <c r="I15" s="108" t="s">
        <v>54</v>
      </c>
      <c r="J15" s="108"/>
      <c r="K15" s="108" t="s">
        <v>54</v>
      </c>
      <c r="L15" s="108"/>
      <c r="M15" s="109" t="s">
        <v>72</v>
      </c>
      <c r="N15" s="109" t="s">
        <v>10</v>
      </c>
    </row>
    <row r="16" spans="1:15" s="9" customFormat="1" ht="66" customHeight="1" x14ac:dyDescent="0.2">
      <c r="A16" s="151"/>
      <c r="B16" s="103"/>
      <c r="C16" s="46" t="s">
        <v>104</v>
      </c>
      <c r="D16" s="48" t="s">
        <v>67</v>
      </c>
      <c r="E16" s="152"/>
      <c r="F16" s="151"/>
      <c r="G16" s="151"/>
      <c r="H16" s="108"/>
      <c r="I16" s="108"/>
      <c r="J16" s="108"/>
      <c r="K16" s="108"/>
      <c r="L16" s="108"/>
      <c r="M16" s="109"/>
      <c r="N16" s="109"/>
    </row>
    <row r="17" spans="1:14" s="9" customFormat="1" ht="38.25" x14ac:dyDescent="0.2">
      <c r="A17" s="151"/>
      <c r="B17" s="103"/>
      <c r="C17" s="46" t="s">
        <v>105</v>
      </c>
      <c r="D17" s="47" t="s">
        <v>42</v>
      </c>
      <c r="E17" s="152"/>
      <c r="F17" s="151"/>
      <c r="G17" s="151"/>
      <c r="H17" s="108"/>
      <c r="I17" s="108"/>
      <c r="J17" s="108"/>
      <c r="K17" s="108"/>
      <c r="L17" s="108"/>
      <c r="M17" s="109"/>
      <c r="N17" s="109"/>
    </row>
    <row r="18" spans="1:14" s="9" customFormat="1" ht="23.25" customHeight="1" x14ac:dyDescent="0.2">
      <c r="A18" s="151"/>
      <c r="B18" s="103"/>
      <c r="C18" s="49" t="s">
        <v>26</v>
      </c>
      <c r="D18" s="47" t="s">
        <v>47</v>
      </c>
      <c r="E18" s="152"/>
      <c r="F18" s="151"/>
      <c r="G18" s="151"/>
      <c r="H18" s="108"/>
      <c r="I18" s="108"/>
      <c r="J18" s="108"/>
      <c r="K18" s="108"/>
      <c r="L18" s="108"/>
      <c r="M18" s="109"/>
      <c r="N18" s="109"/>
    </row>
    <row r="19" spans="1:14" s="9" customFormat="1" ht="38.25" x14ac:dyDescent="0.2">
      <c r="A19" s="115" t="s">
        <v>136</v>
      </c>
      <c r="B19" s="115" t="s">
        <v>122</v>
      </c>
      <c r="C19" s="44" t="s">
        <v>53</v>
      </c>
      <c r="D19" s="45" t="s">
        <v>49</v>
      </c>
      <c r="E19" s="116" t="s">
        <v>89</v>
      </c>
      <c r="F19" s="105"/>
      <c r="G19" s="105"/>
      <c r="H19" s="105" t="s">
        <v>245</v>
      </c>
      <c r="I19" s="105" t="s">
        <v>22</v>
      </c>
      <c r="J19" s="105"/>
      <c r="K19" s="105" t="s">
        <v>54</v>
      </c>
      <c r="L19" s="105"/>
      <c r="M19" s="112" t="s">
        <v>257</v>
      </c>
      <c r="N19" s="107" t="s">
        <v>74</v>
      </c>
    </row>
    <row r="20" spans="1:14" s="9" customFormat="1" ht="65.25" customHeight="1" x14ac:dyDescent="0.2">
      <c r="A20" s="115"/>
      <c r="B20" s="115"/>
      <c r="C20" s="44" t="s">
        <v>77</v>
      </c>
      <c r="D20" s="50" t="s">
        <v>68</v>
      </c>
      <c r="E20" s="116"/>
      <c r="F20" s="105"/>
      <c r="G20" s="105"/>
      <c r="H20" s="105"/>
      <c r="I20" s="105"/>
      <c r="J20" s="105"/>
      <c r="K20" s="105"/>
      <c r="L20" s="105"/>
      <c r="M20" s="113"/>
      <c r="N20" s="107"/>
    </row>
    <row r="21" spans="1:14" s="9" customFormat="1" ht="38.25" x14ac:dyDescent="0.2">
      <c r="A21" s="115"/>
      <c r="B21" s="115"/>
      <c r="C21" s="44" t="s">
        <v>56</v>
      </c>
      <c r="D21" s="45" t="s">
        <v>61</v>
      </c>
      <c r="E21" s="116"/>
      <c r="F21" s="105"/>
      <c r="G21" s="105"/>
      <c r="H21" s="105"/>
      <c r="I21" s="105"/>
      <c r="J21" s="105"/>
      <c r="K21" s="105"/>
      <c r="L21" s="105"/>
      <c r="M21" s="113"/>
      <c r="N21" s="107"/>
    </row>
    <row r="22" spans="1:14" s="9" customFormat="1" ht="12.75" x14ac:dyDescent="0.2">
      <c r="A22" s="115"/>
      <c r="B22" s="115"/>
      <c r="C22" s="44" t="s">
        <v>100</v>
      </c>
      <c r="D22" s="45" t="s">
        <v>99</v>
      </c>
      <c r="E22" s="116"/>
      <c r="F22" s="105"/>
      <c r="G22" s="105"/>
      <c r="H22" s="105"/>
      <c r="I22" s="105"/>
      <c r="J22" s="105"/>
      <c r="K22" s="105"/>
      <c r="L22" s="105"/>
      <c r="M22" s="113"/>
      <c r="N22" s="107"/>
    </row>
    <row r="23" spans="1:14" s="9" customFormat="1" ht="25.5" x14ac:dyDescent="0.2">
      <c r="A23" s="115"/>
      <c r="B23" s="115"/>
      <c r="C23" s="44" t="s">
        <v>14</v>
      </c>
      <c r="D23" s="45" t="s">
        <v>201</v>
      </c>
      <c r="E23" s="116"/>
      <c r="F23" s="105"/>
      <c r="G23" s="105"/>
      <c r="H23" s="105"/>
      <c r="I23" s="105"/>
      <c r="J23" s="105"/>
      <c r="K23" s="105"/>
      <c r="L23" s="105"/>
      <c r="M23" s="114"/>
      <c r="N23" s="107"/>
    </row>
    <row r="24" spans="1:14" s="9" customFormat="1" ht="48" customHeight="1" x14ac:dyDescent="0.2">
      <c r="A24" s="103" t="s">
        <v>273</v>
      </c>
      <c r="B24" s="103" t="s">
        <v>143</v>
      </c>
      <c r="C24" s="49" t="s">
        <v>55</v>
      </c>
      <c r="D24" s="47" t="s">
        <v>62</v>
      </c>
      <c r="E24" s="108" t="s">
        <v>94</v>
      </c>
      <c r="F24" s="133"/>
      <c r="G24" s="133"/>
      <c r="H24" s="108" t="s">
        <v>246</v>
      </c>
      <c r="I24" s="49" t="s">
        <v>58</v>
      </c>
      <c r="J24" s="49" t="s">
        <v>54</v>
      </c>
      <c r="K24" s="49" t="s">
        <v>58</v>
      </c>
      <c r="L24" s="49" t="s">
        <v>54</v>
      </c>
      <c r="M24" s="109" t="s">
        <v>28</v>
      </c>
      <c r="N24" s="109" t="s">
        <v>247</v>
      </c>
    </row>
    <row r="25" spans="1:14" s="9" customFormat="1" ht="42" customHeight="1" x14ac:dyDescent="0.2">
      <c r="A25" s="103"/>
      <c r="B25" s="103"/>
      <c r="C25" s="49" t="s">
        <v>26</v>
      </c>
      <c r="D25" s="47" t="s">
        <v>46</v>
      </c>
      <c r="E25" s="108"/>
      <c r="F25" s="133"/>
      <c r="G25" s="133"/>
      <c r="H25" s="108"/>
      <c r="I25" s="49" t="s">
        <v>80</v>
      </c>
      <c r="J25" s="49" t="s">
        <v>16</v>
      </c>
      <c r="K25" s="49" t="s">
        <v>80</v>
      </c>
      <c r="L25" s="49" t="s">
        <v>16</v>
      </c>
      <c r="M25" s="109"/>
      <c r="N25" s="109"/>
    </row>
    <row r="26" spans="1:14" s="9" customFormat="1" ht="80.25" customHeight="1" x14ac:dyDescent="0.2">
      <c r="A26" s="103"/>
      <c r="B26" s="103"/>
      <c r="C26" s="51" t="s">
        <v>14</v>
      </c>
      <c r="D26" s="47" t="s">
        <v>46</v>
      </c>
      <c r="E26" s="108"/>
      <c r="F26" s="133"/>
      <c r="G26" s="133"/>
      <c r="H26" s="108"/>
      <c r="I26" s="108" t="s">
        <v>15</v>
      </c>
      <c r="J26" s="108"/>
      <c r="K26" s="108" t="s">
        <v>15</v>
      </c>
      <c r="L26" s="108"/>
      <c r="M26" s="109"/>
      <c r="N26" s="109"/>
    </row>
    <row r="27" spans="1:14" s="9" customFormat="1" ht="30.75" customHeight="1" x14ac:dyDescent="0.2">
      <c r="A27" s="103"/>
      <c r="B27" s="52" t="s">
        <v>144</v>
      </c>
      <c r="C27" s="131">
        <v>0.01</v>
      </c>
      <c r="D27" s="131"/>
      <c r="E27" s="49" t="s">
        <v>66</v>
      </c>
      <c r="F27" s="53"/>
      <c r="G27" s="53"/>
      <c r="H27" s="49" t="s">
        <v>246</v>
      </c>
      <c r="I27" s="108" t="s">
        <v>16</v>
      </c>
      <c r="J27" s="108"/>
      <c r="K27" s="108" t="s">
        <v>16</v>
      </c>
      <c r="L27" s="108"/>
      <c r="M27" s="109"/>
      <c r="N27" s="26" t="s">
        <v>254</v>
      </c>
    </row>
    <row r="28" spans="1:14" s="9" customFormat="1" ht="23.25" customHeight="1" x14ac:dyDescent="0.2">
      <c r="A28" s="115" t="s">
        <v>142</v>
      </c>
      <c r="B28" s="115" t="s">
        <v>120</v>
      </c>
      <c r="C28" s="44" t="s">
        <v>55</v>
      </c>
      <c r="D28" s="97" t="s">
        <v>229</v>
      </c>
      <c r="E28" s="105" t="s">
        <v>253</v>
      </c>
      <c r="F28" s="105"/>
      <c r="G28" s="132" t="s">
        <v>230</v>
      </c>
      <c r="H28" s="105" t="s">
        <v>231</v>
      </c>
      <c r="I28" s="105" t="s">
        <v>52</v>
      </c>
      <c r="J28" s="105"/>
      <c r="K28" s="105" t="s">
        <v>234</v>
      </c>
      <c r="L28" s="105"/>
      <c r="M28" s="107" t="s">
        <v>235</v>
      </c>
      <c r="N28" s="107" t="s">
        <v>237</v>
      </c>
    </row>
    <row r="29" spans="1:14" s="9" customFormat="1" ht="28.5" customHeight="1" x14ac:dyDescent="0.2">
      <c r="A29" s="115"/>
      <c r="B29" s="115"/>
      <c r="C29" s="44" t="s">
        <v>26</v>
      </c>
      <c r="D29" s="45" t="s">
        <v>44</v>
      </c>
      <c r="E29" s="105"/>
      <c r="F29" s="105"/>
      <c r="G29" s="132"/>
      <c r="H29" s="105"/>
      <c r="I29" s="105"/>
      <c r="J29" s="105"/>
      <c r="K29" s="105"/>
      <c r="L29" s="105"/>
      <c r="M29" s="107"/>
      <c r="N29" s="107"/>
    </row>
    <row r="30" spans="1:14" s="9" customFormat="1" ht="28.5" customHeight="1" x14ac:dyDescent="0.2">
      <c r="A30" s="115"/>
      <c r="B30" s="115" t="s">
        <v>146</v>
      </c>
      <c r="C30" s="44" t="s">
        <v>55</v>
      </c>
      <c r="D30" s="97" t="s">
        <v>229</v>
      </c>
      <c r="E30" s="105"/>
      <c r="F30" s="105"/>
      <c r="G30" s="132"/>
      <c r="H30" s="105"/>
      <c r="I30" s="105"/>
      <c r="J30" s="105"/>
      <c r="K30" s="105"/>
      <c r="L30" s="105"/>
      <c r="M30" s="107"/>
      <c r="N30" s="107" t="s">
        <v>236</v>
      </c>
    </row>
    <row r="31" spans="1:14" s="9" customFormat="1" ht="39.75" customHeight="1" x14ac:dyDescent="0.2">
      <c r="A31" s="115"/>
      <c r="B31" s="115"/>
      <c r="C31" s="44" t="s">
        <v>26</v>
      </c>
      <c r="D31" s="45" t="s">
        <v>44</v>
      </c>
      <c r="E31" s="105"/>
      <c r="F31" s="105"/>
      <c r="G31" s="132"/>
      <c r="H31" s="105"/>
      <c r="I31" s="105"/>
      <c r="J31" s="105"/>
      <c r="K31" s="105"/>
      <c r="L31" s="105"/>
      <c r="M31" s="107"/>
      <c r="N31" s="107"/>
    </row>
    <row r="32" spans="1:14" s="9" customFormat="1" ht="14.25" customHeight="1" x14ac:dyDescent="0.2">
      <c r="A32" s="103" t="s">
        <v>114</v>
      </c>
      <c r="B32" s="103" t="s">
        <v>134</v>
      </c>
      <c r="C32" s="46" t="s">
        <v>55</v>
      </c>
      <c r="D32" s="47" t="s">
        <v>107</v>
      </c>
      <c r="E32" s="108" t="s">
        <v>206</v>
      </c>
      <c r="F32" s="104"/>
      <c r="G32" s="104"/>
      <c r="H32" s="108" t="s">
        <v>251</v>
      </c>
      <c r="I32" s="108" t="s">
        <v>97</v>
      </c>
      <c r="J32" s="108"/>
      <c r="K32" s="108" t="s">
        <v>96</v>
      </c>
      <c r="L32" s="108"/>
      <c r="M32" s="109" t="s">
        <v>57</v>
      </c>
      <c r="N32" s="100" t="s">
        <v>19</v>
      </c>
    </row>
    <row r="33" spans="1:14" s="9" customFormat="1" ht="12.75" customHeight="1" x14ac:dyDescent="0.2">
      <c r="A33" s="103"/>
      <c r="B33" s="103"/>
      <c r="C33" s="46" t="s">
        <v>26</v>
      </c>
      <c r="D33" s="47" t="s">
        <v>44</v>
      </c>
      <c r="E33" s="108"/>
      <c r="F33" s="104"/>
      <c r="G33" s="104"/>
      <c r="H33" s="108"/>
      <c r="I33" s="108"/>
      <c r="J33" s="108"/>
      <c r="K33" s="108"/>
      <c r="L33" s="108"/>
      <c r="M33" s="109"/>
      <c r="N33" s="101"/>
    </row>
    <row r="34" spans="1:14" s="9" customFormat="1" ht="12.75" customHeight="1" x14ac:dyDescent="0.2">
      <c r="A34" s="103"/>
      <c r="B34" s="103" t="s">
        <v>20</v>
      </c>
      <c r="C34" s="46" t="s">
        <v>55</v>
      </c>
      <c r="D34" s="47" t="s">
        <v>107</v>
      </c>
      <c r="E34" s="108"/>
      <c r="F34" s="104"/>
      <c r="G34" s="104"/>
      <c r="H34" s="108"/>
      <c r="I34" s="108"/>
      <c r="J34" s="108"/>
      <c r="K34" s="108"/>
      <c r="L34" s="108"/>
      <c r="M34" s="109"/>
      <c r="N34" s="101"/>
    </row>
    <row r="35" spans="1:14" s="9" customFormat="1" ht="13.5" customHeight="1" x14ac:dyDescent="0.2">
      <c r="A35" s="103"/>
      <c r="B35" s="103"/>
      <c r="C35" s="46" t="s">
        <v>26</v>
      </c>
      <c r="D35" s="47" t="s">
        <v>44</v>
      </c>
      <c r="E35" s="108"/>
      <c r="F35" s="104"/>
      <c r="G35" s="104"/>
      <c r="H35" s="108" t="s">
        <v>25</v>
      </c>
      <c r="I35" s="108"/>
      <c r="J35" s="108"/>
      <c r="K35" s="108"/>
      <c r="L35" s="108"/>
      <c r="M35" s="109"/>
      <c r="N35" s="102"/>
    </row>
    <row r="36" spans="1:14" s="9" customFormat="1" ht="13.5" customHeight="1" x14ac:dyDescent="0.2">
      <c r="A36" s="103"/>
      <c r="B36" s="103" t="s">
        <v>21</v>
      </c>
      <c r="C36" s="46" t="s">
        <v>55</v>
      </c>
      <c r="D36" s="47" t="s">
        <v>107</v>
      </c>
      <c r="E36" s="108"/>
      <c r="F36" s="104"/>
      <c r="G36" s="104"/>
      <c r="H36" s="108"/>
      <c r="I36" s="108"/>
      <c r="J36" s="108"/>
      <c r="K36" s="108"/>
      <c r="L36" s="108"/>
      <c r="M36" s="109"/>
      <c r="N36" s="100" t="s">
        <v>252</v>
      </c>
    </row>
    <row r="37" spans="1:14" s="9" customFormat="1" ht="15" customHeight="1" x14ac:dyDescent="0.2">
      <c r="A37" s="103"/>
      <c r="B37" s="103"/>
      <c r="C37" s="46" t="s">
        <v>26</v>
      </c>
      <c r="D37" s="47" t="s">
        <v>44</v>
      </c>
      <c r="E37" s="108"/>
      <c r="F37" s="104"/>
      <c r="G37" s="104"/>
      <c r="H37" s="108" t="s">
        <v>25</v>
      </c>
      <c r="I37" s="108"/>
      <c r="J37" s="108"/>
      <c r="K37" s="108"/>
      <c r="L37" s="108"/>
      <c r="M37" s="109"/>
      <c r="N37" s="102"/>
    </row>
    <row r="38" spans="1:14" s="9" customFormat="1" ht="31.5" customHeight="1" x14ac:dyDescent="0.2">
      <c r="A38" s="115" t="s">
        <v>137</v>
      </c>
      <c r="B38" s="54" t="s">
        <v>153</v>
      </c>
      <c r="C38" s="132" t="s">
        <v>47</v>
      </c>
      <c r="D38" s="132"/>
      <c r="E38" s="105" t="s">
        <v>60</v>
      </c>
      <c r="F38" s="105"/>
      <c r="G38" s="105"/>
      <c r="H38" s="110" t="s">
        <v>249</v>
      </c>
      <c r="I38" s="105" t="s">
        <v>52</v>
      </c>
      <c r="J38" s="105"/>
      <c r="K38" s="106" t="s">
        <v>73</v>
      </c>
      <c r="L38" s="106"/>
      <c r="M38" s="107" t="s">
        <v>250</v>
      </c>
      <c r="N38" s="107" t="s">
        <v>65</v>
      </c>
    </row>
    <row r="39" spans="1:14" s="9" customFormat="1" ht="23.25" customHeight="1" x14ac:dyDescent="0.2">
      <c r="A39" s="115"/>
      <c r="B39" s="54" t="s">
        <v>154</v>
      </c>
      <c r="C39" s="132"/>
      <c r="D39" s="132"/>
      <c r="E39" s="105"/>
      <c r="F39" s="105"/>
      <c r="G39" s="105"/>
      <c r="H39" s="111"/>
      <c r="I39" s="105"/>
      <c r="J39" s="105"/>
      <c r="K39" s="106"/>
      <c r="L39" s="106"/>
      <c r="M39" s="107"/>
      <c r="N39" s="107"/>
    </row>
    <row r="40" spans="1:14" s="9" customFormat="1" ht="24.75" customHeight="1" x14ac:dyDescent="0.2">
      <c r="A40" s="115"/>
      <c r="B40" s="54" t="s">
        <v>118</v>
      </c>
      <c r="C40" s="132"/>
      <c r="D40" s="132"/>
      <c r="E40" s="105"/>
      <c r="F40" s="105"/>
      <c r="G40" s="105"/>
      <c r="H40" s="98" t="s">
        <v>248</v>
      </c>
      <c r="I40" s="105"/>
      <c r="J40" s="105"/>
      <c r="K40" s="106"/>
      <c r="L40" s="106"/>
      <c r="M40" s="107"/>
      <c r="N40" s="107"/>
    </row>
    <row r="41" spans="1:14" s="9" customFormat="1" ht="26.25" customHeight="1" x14ac:dyDescent="0.2">
      <c r="A41" s="103" t="s">
        <v>116</v>
      </c>
      <c r="B41" s="103" t="s">
        <v>69</v>
      </c>
      <c r="C41" s="136" t="s">
        <v>11</v>
      </c>
      <c r="D41" s="136"/>
      <c r="E41" s="104" t="s">
        <v>207</v>
      </c>
      <c r="F41" s="104"/>
      <c r="G41" s="104"/>
      <c r="H41" s="108" t="s">
        <v>59</v>
      </c>
      <c r="I41" s="108" t="s">
        <v>81</v>
      </c>
      <c r="J41" s="134" t="s">
        <v>238</v>
      </c>
      <c r="K41" s="108" t="s">
        <v>81</v>
      </c>
      <c r="L41" s="108" t="s">
        <v>84</v>
      </c>
      <c r="M41" s="100" t="s">
        <v>11</v>
      </c>
      <c r="N41" s="142" t="s">
        <v>87</v>
      </c>
    </row>
    <row r="42" spans="1:14" s="9" customFormat="1" ht="15" customHeight="1" x14ac:dyDescent="0.2">
      <c r="A42" s="103"/>
      <c r="B42" s="103"/>
      <c r="C42" s="136"/>
      <c r="D42" s="136"/>
      <c r="E42" s="104"/>
      <c r="F42" s="104"/>
      <c r="G42" s="104"/>
      <c r="H42" s="108"/>
      <c r="I42" s="108"/>
      <c r="J42" s="134"/>
      <c r="K42" s="108"/>
      <c r="L42" s="108"/>
      <c r="M42" s="101"/>
      <c r="N42" s="143"/>
    </row>
    <row r="43" spans="1:14" s="9" customFormat="1" ht="15" customHeight="1" x14ac:dyDescent="0.2">
      <c r="A43" s="103"/>
      <c r="B43" s="103"/>
      <c r="C43" s="136"/>
      <c r="D43" s="136"/>
      <c r="E43" s="104"/>
      <c r="F43" s="104"/>
      <c r="G43" s="104"/>
      <c r="H43" s="108"/>
      <c r="I43" s="49" t="s">
        <v>82</v>
      </c>
      <c r="J43" s="49" t="s">
        <v>16</v>
      </c>
      <c r="K43" s="49" t="s">
        <v>82</v>
      </c>
      <c r="L43" s="49" t="s">
        <v>16</v>
      </c>
      <c r="M43" s="101"/>
      <c r="N43" s="143"/>
    </row>
    <row r="44" spans="1:14" s="10" customFormat="1" ht="38.25" x14ac:dyDescent="0.25">
      <c r="A44" s="103"/>
      <c r="B44" s="139" t="s">
        <v>12</v>
      </c>
      <c r="C44" s="136"/>
      <c r="D44" s="136"/>
      <c r="E44" s="137" t="s">
        <v>209</v>
      </c>
      <c r="F44" s="146" t="s">
        <v>239</v>
      </c>
      <c r="G44" s="137"/>
      <c r="H44" s="137" t="s">
        <v>108</v>
      </c>
      <c r="I44" s="49" t="s">
        <v>81</v>
      </c>
      <c r="J44" s="55" t="s">
        <v>85</v>
      </c>
      <c r="K44" s="49" t="s">
        <v>81</v>
      </c>
      <c r="L44" s="55" t="s">
        <v>86</v>
      </c>
      <c r="M44" s="101"/>
      <c r="N44" s="143"/>
    </row>
    <row r="45" spans="1:14" s="9" customFormat="1" ht="26.25" customHeight="1" x14ac:dyDescent="0.2">
      <c r="A45" s="103"/>
      <c r="B45" s="140"/>
      <c r="C45" s="136"/>
      <c r="D45" s="136"/>
      <c r="E45" s="138"/>
      <c r="F45" s="147"/>
      <c r="G45" s="138"/>
      <c r="H45" s="138"/>
      <c r="I45" s="49" t="s">
        <v>82</v>
      </c>
      <c r="J45" s="49" t="s">
        <v>16</v>
      </c>
      <c r="K45" s="49" t="s">
        <v>82</v>
      </c>
      <c r="L45" s="49" t="s">
        <v>16</v>
      </c>
      <c r="M45" s="102"/>
      <c r="N45" s="144"/>
    </row>
    <row r="46" spans="1:14" s="13" customFormat="1" ht="11.25" x14ac:dyDescent="0.2">
      <c r="A46" s="145"/>
      <c r="B46" s="145"/>
      <c r="C46" s="145"/>
      <c r="D46" s="145"/>
      <c r="E46" s="145"/>
      <c r="F46" s="145"/>
      <c r="G46" s="145"/>
      <c r="H46" s="145"/>
      <c r="I46" s="11"/>
      <c r="J46" s="11"/>
      <c r="K46" s="11"/>
      <c r="L46" s="11"/>
      <c r="M46" s="12"/>
      <c r="N46" s="12"/>
    </row>
    <row r="47" spans="1:14" s="13" customFormat="1" ht="12.75" x14ac:dyDescent="0.2">
      <c r="A47" s="135" t="s">
        <v>202</v>
      </c>
      <c r="B47" s="135"/>
      <c r="C47" s="135"/>
      <c r="D47" s="135"/>
      <c r="E47" s="135"/>
      <c r="F47" s="135"/>
      <c r="G47" s="135"/>
      <c r="H47" s="135"/>
      <c r="I47" s="135"/>
      <c r="J47" s="135"/>
      <c r="K47" s="135"/>
      <c r="L47" s="135"/>
      <c r="M47" s="135"/>
      <c r="N47" s="12"/>
    </row>
    <row r="48" spans="1:14" s="13" customFormat="1" ht="15.75" customHeight="1" x14ac:dyDescent="0.2">
      <c r="A48" s="135" t="s">
        <v>215</v>
      </c>
      <c r="B48" s="135"/>
      <c r="C48" s="135"/>
      <c r="D48" s="135"/>
      <c r="E48" s="135"/>
      <c r="F48" s="135"/>
      <c r="G48" s="135"/>
      <c r="H48" s="135"/>
      <c r="I48" s="135"/>
      <c r="J48" s="135"/>
      <c r="K48" s="135"/>
      <c r="L48" s="135"/>
      <c r="M48" s="135"/>
      <c r="N48" s="12"/>
    </row>
    <row r="49" spans="1:14" s="9" customFormat="1" ht="122.25" customHeight="1" x14ac:dyDescent="0.2">
      <c r="A49" s="141" t="s">
        <v>208</v>
      </c>
      <c r="B49" s="141"/>
      <c r="C49" s="141"/>
      <c r="D49" s="141"/>
      <c r="E49" s="141"/>
      <c r="F49" s="141"/>
      <c r="G49" s="141"/>
      <c r="H49" s="141"/>
      <c r="I49" s="141"/>
      <c r="J49" s="141"/>
      <c r="K49" s="141"/>
      <c r="L49" s="141"/>
      <c r="M49" s="141"/>
      <c r="N49" s="141"/>
    </row>
    <row r="50" spans="1:14" s="9" customFormat="1" ht="12.75" x14ac:dyDescent="0.2">
      <c r="A50" s="60" t="s">
        <v>210</v>
      </c>
      <c r="B50" s="61"/>
      <c r="C50" s="61"/>
      <c r="D50" s="61"/>
      <c r="E50" s="61"/>
      <c r="F50" s="57"/>
      <c r="G50" s="57"/>
      <c r="H50" s="58"/>
      <c r="I50" s="59"/>
      <c r="J50" s="59"/>
      <c r="K50" s="59"/>
      <c r="L50" s="59"/>
      <c r="M50" s="59"/>
      <c r="N50" s="14"/>
    </row>
    <row r="51" spans="1:14" s="9" customFormat="1" ht="12.75" x14ac:dyDescent="0.2">
      <c r="A51" s="60" t="s">
        <v>211</v>
      </c>
      <c r="B51" s="59"/>
      <c r="C51" s="59"/>
      <c r="D51" s="62"/>
      <c r="E51" s="59"/>
      <c r="F51" s="59"/>
      <c r="G51" s="59"/>
      <c r="H51" s="59"/>
      <c r="I51" s="59"/>
      <c r="J51" s="59"/>
      <c r="K51" s="59"/>
      <c r="L51" s="59"/>
      <c r="M51" s="59"/>
      <c r="N51" s="14"/>
    </row>
    <row r="52" spans="1:14" x14ac:dyDescent="0.25">
      <c r="A52" s="3"/>
    </row>
    <row r="53" spans="1:14" x14ac:dyDescent="0.25">
      <c r="A53" s="24"/>
    </row>
    <row r="54" spans="1:14" x14ac:dyDescent="0.25">
      <c r="A54" s="24"/>
    </row>
    <row r="55" spans="1:14" x14ac:dyDescent="0.25">
      <c r="A55" s="24"/>
    </row>
    <row r="56" spans="1:14" x14ac:dyDescent="0.25">
      <c r="A56" s="24"/>
    </row>
    <row r="57" spans="1:14" x14ac:dyDescent="0.25">
      <c r="A57" s="24"/>
    </row>
    <row r="58" spans="1:14" x14ac:dyDescent="0.25">
      <c r="A58" s="24"/>
    </row>
  </sheetData>
  <mergeCells count="133">
    <mergeCell ref="A1:A3"/>
    <mergeCell ref="M12:M14"/>
    <mergeCell ref="G2:H2"/>
    <mergeCell ref="H15:H18"/>
    <mergeCell ref="B15:B18"/>
    <mergeCell ref="A15:A18"/>
    <mergeCell ref="E15:E18"/>
    <mergeCell ref="I13:I14"/>
    <mergeCell ref="J13:J14"/>
    <mergeCell ref="I15:J18"/>
    <mergeCell ref="H12:H14"/>
    <mergeCell ref="A4:A14"/>
    <mergeCell ref="B12:B14"/>
    <mergeCell ref="E12:E14"/>
    <mergeCell ref="F12:F14"/>
    <mergeCell ref="G12:G14"/>
    <mergeCell ref="L9:L11"/>
    <mergeCell ref="K13:K14"/>
    <mergeCell ref="K3:L3"/>
    <mergeCell ref="I3:J3"/>
    <mergeCell ref="M1:M3"/>
    <mergeCell ref="F15:F18"/>
    <mergeCell ref="G15:G18"/>
    <mergeCell ref="N28:N29"/>
    <mergeCell ref="I27:J27"/>
    <mergeCell ref="N30:N31"/>
    <mergeCell ref="A49:N49"/>
    <mergeCell ref="A28:A31"/>
    <mergeCell ref="N38:N40"/>
    <mergeCell ref="M28:M31"/>
    <mergeCell ref="I26:J26"/>
    <mergeCell ref="K26:L26"/>
    <mergeCell ref="N24:N26"/>
    <mergeCell ref="I38:J40"/>
    <mergeCell ref="M41:M45"/>
    <mergeCell ref="N41:N45"/>
    <mergeCell ref="M24:M27"/>
    <mergeCell ref="A46:H46"/>
    <mergeCell ref="F44:F45"/>
    <mergeCell ref="K41:K42"/>
    <mergeCell ref="L41:L42"/>
    <mergeCell ref="I41:I42"/>
    <mergeCell ref="J41:J42"/>
    <mergeCell ref="A48:M48"/>
    <mergeCell ref="C41:D45"/>
    <mergeCell ref="A47:M47"/>
    <mergeCell ref="G44:G45"/>
    <mergeCell ref="H44:H45"/>
    <mergeCell ref="B44:B45"/>
    <mergeCell ref="E44:E45"/>
    <mergeCell ref="A24:A27"/>
    <mergeCell ref="B24:B26"/>
    <mergeCell ref="E24:E26"/>
    <mergeCell ref="G24:G26"/>
    <mergeCell ref="K27:L27"/>
    <mergeCell ref="I28:J31"/>
    <mergeCell ref="K28:L31"/>
    <mergeCell ref="A19:A23"/>
    <mergeCell ref="B41:B43"/>
    <mergeCell ref="E41:E43"/>
    <mergeCell ref="G41:G43"/>
    <mergeCell ref="F41:F43"/>
    <mergeCell ref="H41:H43"/>
    <mergeCell ref="C27:D27"/>
    <mergeCell ref="F28:F31"/>
    <mergeCell ref="G28:G31"/>
    <mergeCell ref="F32:F37"/>
    <mergeCell ref="B30:B31"/>
    <mergeCell ref="B28:B29"/>
    <mergeCell ref="E28:E31"/>
    <mergeCell ref="H28:H31"/>
    <mergeCell ref="A41:A45"/>
    <mergeCell ref="H24:H26"/>
    <mergeCell ref="F24:F26"/>
    <mergeCell ref="A38:A40"/>
    <mergeCell ref="C38:D40"/>
    <mergeCell ref="E38:E40"/>
    <mergeCell ref="B32:B33"/>
    <mergeCell ref="N1:N3"/>
    <mergeCell ref="E2:F2"/>
    <mergeCell ref="N4:N5"/>
    <mergeCell ref="E1:H1"/>
    <mergeCell ref="B4:B5"/>
    <mergeCell ref="M4:M11"/>
    <mergeCell ref="B6:B7"/>
    <mergeCell ref="B8:B9"/>
    <mergeCell ref="N10:N11"/>
    <mergeCell ref="N6:N7"/>
    <mergeCell ref="N8:N9"/>
    <mergeCell ref="E4:E11"/>
    <mergeCell ref="F4:F11"/>
    <mergeCell ref="G4:G11"/>
    <mergeCell ref="H4:H11"/>
    <mergeCell ref="I6:J11"/>
    <mergeCell ref="K4:L5"/>
    <mergeCell ref="K6:K8"/>
    <mergeCell ref="L6:L8"/>
    <mergeCell ref="K9:K11"/>
    <mergeCell ref="I4:J5"/>
    <mergeCell ref="C1:D3"/>
    <mergeCell ref="I1:L2"/>
    <mergeCell ref="B1:B3"/>
    <mergeCell ref="M19:M23"/>
    <mergeCell ref="K19:L23"/>
    <mergeCell ref="B10:B11"/>
    <mergeCell ref="N12:N14"/>
    <mergeCell ref="F19:F23"/>
    <mergeCell ref="N19:N23"/>
    <mergeCell ref="G19:G23"/>
    <mergeCell ref="H19:H23"/>
    <mergeCell ref="I19:J23"/>
    <mergeCell ref="B19:B23"/>
    <mergeCell ref="E19:E23"/>
    <mergeCell ref="K15:L18"/>
    <mergeCell ref="L13:L14"/>
    <mergeCell ref="M15:M18"/>
    <mergeCell ref="N15:N18"/>
    <mergeCell ref="N32:N35"/>
    <mergeCell ref="N36:N37"/>
    <mergeCell ref="A32:A37"/>
    <mergeCell ref="G32:G37"/>
    <mergeCell ref="B34:B35"/>
    <mergeCell ref="B36:B37"/>
    <mergeCell ref="F38:F40"/>
    <mergeCell ref="G38:G40"/>
    <mergeCell ref="K38:L40"/>
    <mergeCell ref="M38:M40"/>
    <mergeCell ref="E32:E37"/>
    <mergeCell ref="H32:H37"/>
    <mergeCell ref="I32:J37"/>
    <mergeCell ref="K32:L37"/>
    <mergeCell ref="M32:M37"/>
    <mergeCell ref="H38:H39"/>
  </mergeCells>
  <pageMargins left="0.7" right="0.7" top="0.75" bottom="0.75" header="0.3" footer="0.3"/>
  <pageSetup paperSize="9" scale="44" fitToHeight="0" orientation="landscape" horizontalDpi="300" verticalDpi="300" r:id="rId1"/>
  <ignoredErrors>
    <ignoredError sqref="D4:D5 D6:D8 D9:D15 D17:D19 C38:D40 D24:D26 D31:D33 D21:D22 D34:D35 D29 D28 D30 G28 D37 J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7"/>
  <sheetViews>
    <sheetView showGridLines="0" zoomScaleNormal="100" workbookViewId="0">
      <selection activeCell="K32" sqref="K32"/>
    </sheetView>
  </sheetViews>
  <sheetFormatPr defaultRowHeight="15" x14ac:dyDescent="0.25"/>
  <cols>
    <col min="1" max="1" width="15" customWidth="1"/>
    <col min="2" max="2" width="25.5703125" customWidth="1"/>
    <col min="3" max="3" width="40.5703125" customWidth="1"/>
    <col min="4" max="4" width="13.42578125" bestFit="1" customWidth="1"/>
    <col min="5" max="6" width="13.5703125" bestFit="1" customWidth="1"/>
    <col min="7" max="7" width="0.7109375" style="22" customWidth="1"/>
    <col min="11" max="11" width="10.28515625" customWidth="1"/>
  </cols>
  <sheetData>
    <row r="1" spans="1:22" ht="27" customHeight="1" x14ac:dyDescent="0.25">
      <c r="A1" s="175" t="s">
        <v>98</v>
      </c>
      <c r="B1" s="175" t="s">
        <v>29</v>
      </c>
      <c r="C1" s="175" t="s">
        <v>164</v>
      </c>
      <c r="D1" s="172" t="s">
        <v>133</v>
      </c>
      <c r="E1" s="173"/>
      <c r="F1" s="174"/>
      <c r="G1" s="19"/>
      <c r="H1" s="166" t="s">
        <v>133</v>
      </c>
      <c r="I1" s="166"/>
      <c r="J1" s="166"/>
      <c r="K1" s="166"/>
      <c r="L1" s="166"/>
      <c r="M1" s="166"/>
      <c r="N1" s="166"/>
      <c r="O1" s="166"/>
      <c r="P1" s="166"/>
      <c r="Q1" s="166"/>
      <c r="R1" s="166"/>
      <c r="S1" s="166"/>
      <c r="T1" s="166"/>
      <c r="U1" s="166"/>
      <c r="V1" s="166"/>
    </row>
    <row r="2" spans="1:22" ht="42" customHeight="1" x14ac:dyDescent="0.25">
      <c r="A2" s="176"/>
      <c r="B2" s="176"/>
      <c r="C2" s="176"/>
      <c r="D2" s="84" t="s">
        <v>110</v>
      </c>
      <c r="E2" s="39" t="s">
        <v>109</v>
      </c>
      <c r="F2" s="85" t="s">
        <v>111</v>
      </c>
      <c r="G2" s="19"/>
      <c r="H2" s="166"/>
      <c r="I2" s="166"/>
      <c r="J2" s="166"/>
      <c r="K2" s="166"/>
      <c r="L2" s="166"/>
      <c r="M2" s="166"/>
      <c r="N2" s="166"/>
      <c r="O2" s="166"/>
      <c r="P2" s="166"/>
      <c r="Q2" s="166"/>
      <c r="R2" s="166"/>
      <c r="S2" s="166"/>
      <c r="T2" s="166"/>
      <c r="U2" s="166"/>
      <c r="V2" s="166"/>
    </row>
    <row r="3" spans="1:22" ht="21" customHeight="1" x14ac:dyDescent="0.25">
      <c r="A3" s="177" t="s">
        <v>30</v>
      </c>
      <c r="B3" s="178"/>
      <c r="C3" s="179"/>
      <c r="D3" s="179"/>
      <c r="E3" s="179"/>
      <c r="F3" s="180"/>
      <c r="G3" s="20"/>
      <c r="H3" s="167" t="s">
        <v>30</v>
      </c>
      <c r="I3" s="168"/>
      <c r="J3" s="168"/>
      <c r="K3" s="168"/>
      <c r="L3" s="168"/>
      <c r="M3" s="168"/>
      <c r="N3" s="168"/>
      <c r="O3" s="168"/>
      <c r="P3" s="168"/>
      <c r="Q3" s="168"/>
      <c r="R3" s="168"/>
      <c r="S3" s="168"/>
      <c r="T3" s="168"/>
      <c r="U3" s="168"/>
      <c r="V3" s="168"/>
    </row>
    <row r="4" spans="1:22" ht="19.5" customHeight="1" x14ac:dyDescent="0.25">
      <c r="A4" s="27" t="s">
        <v>267</v>
      </c>
      <c r="B4" s="28" t="s">
        <v>123</v>
      </c>
      <c r="C4" s="28" t="s">
        <v>165</v>
      </c>
      <c r="D4" s="36">
        <v>870.15</v>
      </c>
      <c r="E4" s="40">
        <v>2591.69</v>
      </c>
      <c r="F4" s="37">
        <v>7395.49</v>
      </c>
      <c r="G4" s="21"/>
      <c r="I4" s="17" t="s">
        <v>268</v>
      </c>
      <c r="J4" s="16">
        <f>D4</f>
        <v>870.15</v>
      </c>
      <c r="K4" s="16">
        <f t="shared" ref="K4:L14" si="0">E4</f>
        <v>2591.69</v>
      </c>
      <c r="L4" s="16">
        <f t="shared" si="0"/>
        <v>7395.49</v>
      </c>
    </row>
    <row r="5" spans="1:22" x14ac:dyDescent="0.25">
      <c r="A5" s="27" t="s">
        <v>267</v>
      </c>
      <c r="B5" s="28" t="s">
        <v>121</v>
      </c>
      <c r="C5" s="28" t="s">
        <v>165</v>
      </c>
      <c r="D5" s="36">
        <v>650.25</v>
      </c>
      <c r="E5" s="40">
        <v>2315.9499999999998</v>
      </c>
      <c r="F5" s="37">
        <v>7130.4</v>
      </c>
      <c r="G5" s="21"/>
      <c r="I5" s="17" t="s">
        <v>269</v>
      </c>
      <c r="J5" s="16">
        <f t="shared" ref="J5:J14" si="1">D5</f>
        <v>650.25</v>
      </c>
      <c r="K5" s="16">
        <f t="shared" si="0"/>
        <v>2315.9499999999998</v>
      </c>
      <c r="L5" s="16">
        <f t="shared" si="0"/>
        <v>7130.4</v>
      </c>
    </row>
    <row r="6" spans="1:22" x14ac:dyDescent="0.25">
      <c r="A6" s="29" t="s">
        <v>112</v>
      </c>
      <c r="B6" s="30" t="s">
        <v>120</v>
      </c>
      <c r="C6" s="30" t="s">
        <v>168</v>
      </c>
      <c r="D6" s="34">
        <v>1524.0826999999999</v>
      </c>
      <c r="E6" s="35">
        <v>3600.4728</v>
      </c>
      <c r="F6" s="35">
        <v>11169.899000000001</v>
      </c>
      <c r="G6" s="21"/>
      <c r="I6" s="17" t="s">
        <v>126</v>
      </c>
      <c r="J6" s="16">
        <f t="shared" si="1"/>
        <v>1524.0826999999999</v>
      </c>
      <c r="K6" s="16">
        <f t="shared" si="0"/>
        <v>3600.4728</v>
      </c>
      <c r="L6" s="16">
        <f t="shared" si="0"/>
        <v>11169.899000000001</v>
      </c>
    </row>
    <row r="7" spans="1:22" x14ac:dyDescent="0.25">
      <c r="A7" s="31" t="s">
        <v>113</v>
      </c>
      <c r="B7" s="28" t="s">
        <v>122</v>
      </c>
      <c r="C7" s="28" t="s">
        <v>172</v>
      </c>
      <c r="D7" s="36">
        <v>1032.7999999999997</v>
      </c>
      <c r="E7" s="40">
        <v>2172.8601500000004</v>
      </c>
      <c r="F7" s="37">
        <v>5800.3200000000015</v>
      </c>
      <c r="G7" s="21"/>
      <c r="I7" s="17" t="s">
        <v>127</v>
      </c>
      <c r="J7" s="16">
        <f t="shared" si="1"/>
        <v>1032.7999999999997</v>
      </c>
      <c r="K7" s="16">
        <f t="shared" si="0"/>
        <v>2172.8601500000004</v>
      </c>
      <c r="L7" s="16">
        <f t="shared" si="0"/>
        <v>5800.3200000000015</v>
      </c>
    </row>
    <row r="8" spans="1:22" ht="18.75" customHeight="1" x14ac:dyDescent="0.25">
      <c r="A8" s="29" t="s">
        <v>273</v>
      </c>
      <c r="B8" s="30" t="s">
        <v>119</v>
      </c>
      <c r="C8" s="30" t="s">
        <v>255</v>
      </c>
      <c r="D8" s="34">
        <v>1407.03</v>
      </c>
      <c r="E8" s="35">
        <v>3376.7</v>
      </c>
      <c r="F8" s="35">
        <v>9661.3799999999992</v>
      </c>
      <c r="G8" s="21"/>
      <c r="I8" s="17" t="s">
        <v>274</v>
      </c>
      <c r="J8" s="16">
        <f t="shared" si="1"/>
        <v>1407.03</v>
      </c>
      <c r="K8" s="16">
        <f t="shared" si="0"/>
        <v>3376.7</v>
      </c>
      <c r="L8" s="16">
        <f t="shared" si="0"/>
        <v>9661.3799999999992</v>
      </c>
    </row>
    <row r="9" spans="1:22" ht="15" customHeight="1" x14ac:dyDescent="0.25">
      <c r="A9" s="32" t="s">
        <v>142</v>
      </c>
      <c r="B9" s="28" t="s">
        <v>146</v>
      </c>
      <c r="C9" s="28" t="s">
        <v>176</v>
      </c>
      <c r="D9" s="36">
        <v>1714.9429574199012</v>
      </c>
      <c r="E9" s="40">
        <v>4261.124342010713</v>
      </c>
      <c r="F9" s="37">
        <v>11916.822950883408</v>
      </c>
      <c r="G9" s="21"/>
      <c r="I9" t="s">
        <v>147</v>
      </c>
      <c r="J9" s="16">
        <f t="shared" si="1"/>
        <v>1714.9429574199012</v>
      </c>
      <c r="K9" s="16">
        <f t="shared" si="0"/>
        <v>4261.124342010713</v>
      </c>
      <c r="L9" s="16">
        <f t="shared" si="0"/>
        <v>11916.822950883408</v>
      </c>
    </row>
    <row r="10" spans="1:22" ht="21" customHeight="1" x14ac:dyDescent="0.25">
      <c r="A10" s="33" t="s">
        <v>114</v>
      </c>
      <c r="B10" s="30" t="s">
        <v>134</v>
      </c>
      <c r="C10" s="30" t="s">
        <v>176</v>
      </c>
      <c r="D10" s="34">
        <v>1289.6324543433191</v>
      </c>
      <c r="E10" s="35">
        <v>2754.5242161777701</v>
      </c>
      <c r="F10" s="35">
        <v>6722.8507345352027</v>
      </c>
      <c r="G10" s="21"/>
      <c r="I10" t="s">
        <v>132</v>
      </c>
      <c r="J10" s="16">
        <f t="shared" si="1"/>
        <v>1289.6324543433191</v>
      </c>
      <c r="K10" s="16">
        <f t="shared" si="0"/>
        <v>2754.5242161777701</v>
      </c>
      <c r="L10" s="16">
        <f t="shared" si="0"/>
        <v>6722.8507345352027</v>
      </c>
    </row>
    <row r="11" spans="1:22" x14ac:dyDescent="0.25">
      <c r="A11" s="33" t="s">
        <v>114</v>
      </c>
      <c r="B11" s="30" t="s">
        <v>20</v>
      </c>
      <c r="C11" s="30" t="s">
        <v>176</v>
      </c>
      <c r="D11" s="34">
        <v>1289.6324543433191</v>
      </c>
      <c r="E11" s="35">
        <v>2754.5242161777701</v>
      </c>
      <c r="F11" s="35">
        <v>6722.8507345352027</v>
      </c>
      <c r="G11" s="21"/>
      <c r="I11" t="s">
        <v>128</v>
      </c>
      <c r="J11" s="16">
        <f t="shared" si="1"/>
        <v>1289.6324543433191</v>
      </c>
      <c r="K11" s="16">
        <f t="shared" si="0"/>
        <v>2754.5242161777701</v>
      </c>
      <c r="L11" s="16">
        <f t="shared" si="0"/>
        <v>6722.8507345352027</v>
      </c>
    </row>
    <row r="12" spans="1:22" x14ac:dyDescent="0.25">
      <c r="A12" s="31" t="s">
        <v>115</v>
      </c>
      <c r="B12" s="28" t="s">
        <v>117</v>
      </c>
      <c r="C12" s="28" t="s">
        <v>225</v>
      </c>
      <c r="D12" s="36">
        <v>337.29739652846376</v>
      </c>
      <c r="E12" s="40">
        <v>1678.5025370007972</v>
      </c>
      <c r="F12" s="37">
        <v>5679.785372284925</v>
      </c>
      <c r="G12" s="21"/>
      <c r="I12" s="17" t="s">
        <v>129</v>
      </c>
      <c r="J12" s="16">
        <f t="shared" si="1"/>
        <v>337.29739652846376</v>
      </c>
      <c r="K12" s="16">
        <f t="shared" si="0"/>
        <v>1678.5025370007972</v>
      </c>
      <c r="L12" s="16">
        <f t="shared" si="0"/>
        <v>5679.785372284925</v>
      </c>
    </row>
    <row r="13" spans="1:22" ht="16.5" customHeight="1" x14ac:dyDescent="0.25">
      <c r="A13" s="31" t="s">
        <v>115</v>
      </c>
      <c r="B13" s="28" t="s">
        <v>118</v>
      </c>
      <c r="C13" s="28" t="s">
        <v>226</v>
      </c>
      <c r="D13" s="36">
        <v>303.67657903710494</v>
      </c>
      <c r="E13" s="40">
        <v>1407.1376918849255</v>
      </c>
      <c r="F13" s="37">
        <v>4614.6216528308496</v>
      </c>
      <c r="G13" s="21"/>
      <c r="I13" s="17" t="s">
        <v>130</v>
      </c>
      <c r="J13" s="16">
        <f t="shared" si="1"/>
        <v>303.67657903710494</v>
      </c>
      <c r="K13" s="16">
        <f t="shared" si="0"/>
        <v>1407.1376918849255</v>
      </c>
      <c r="L13" s="16">
        <f t="shared" si="0"/>
        <v>4614.6216528308496</v>
      </c>
    </row>
    <row r="14" spans="1:22" x14ac:dyDescent="0.25">
      <c r="A14" s="29" t="s">
        <v>116</v>
      </c>
      <c r="B14" s="30" t="s">
        <v>69</v>
      </c>
      <c r="C14" s="30" t="s">
        <v>183</v>
      </c>
      <c r="D14" s="34">
        <v>203.83000000000101</v>
      </c>
      <c r="E14" s="35">
        <v>1272.98000000001</v>
      </c>
      <c r="F14" s="35">
        <v>4868.1400000000003</v>
      </c>
      <c r="G14" s="21"/>
      <c r="I14" s="17" t="s">
        <v>131</v>
      </c>
      <c r="J14" s="16">
        <f t="shared" si="1"/>
        <v>203.83000000000101</v>
      </c>
      <c r="K14" s="16">
        <f t="shared" si="0"/>
        <v>1272.98000000001</v>
      </c>
      <c r="L14" s="16">
        <f t="shared" si="0"/>
        <v>4868.1400000000003</v>
      </c>
    </row>
    <row r="15" spans="1:22" ht="15" customHeight="1" x14ac:dyDescent="0.25">
      <c r="A15" s="181" t="s">
        <v>31</v>
      </c>
      <c r="B15" s="182"/>
      <c r="C15" s="183"/>
      <c r="D15" s="183"/>
      <c r="E15" s="183"/>
      <c r="F15" s="184"/>
      <c r="G15" s="20"/>
      <c r="H15" s="169" t="s">
        <v>31</v>
      </c>
      <c r="I15" s="170"/>
      <c r="J15" s="170"/>
      <c r="K15" s="170"/>
      <c r="L15" s="170"/>
      <c r="M15" s="170"/>
      <c r="N15" s="170"/>
      <c r="O15" s="170"/>
      <c r="P15" s="170"/>
      <c r="Q15" s="170"/>
      <c r="R15" s="170"/>
      <c r="S15" s="170"/>
      <c r="T15" s="170"/>
      <c r="U15" s="170"/>
      <c r="V15" s="171"/>
    </row>
    <row r="16" spans="1:22" x14ac:dyDescent="0.25">
      <c r="A16" s="27" t="s">
        <v>267</v>
      </c>
      <c r="B16" s="32" t="s">
        <v>123</v>
      </c>
      <c r="C16" s="32" t="s">
        <v>166</v>
      </c>
      <c r="D16" s="36">
        <v>1015.89</v>
      </c>
      <c r="E16" s="41">
        <v>3926.95</v>
      </c>
      <c r="F16" s="38">
        <v>13377.8</v>
      </c>
      <c r="G16" s="21"/>
      <c r="I16" t="s">
        <v>124</v>
      </c>
      <c r="J16" s="16">
        <f>D16</f>
        <v>1015.89</v>
      </c>
      <c r="K16" s="16">
        <f t="shared" ref="K16:L26" si="2">E16</f>
        <v>3926.95</v>
      </c>
      <c r="L16" s="16">
        <f t="shared" si="2"/>
        <v>13377.8</v>
      </c>
    </row>
    <row r="17" spans="1:22" x14ac:dyDescent="0.25">
      <c r="A17" s="27" t="s">
        <v>267</v>
      </c>
      <c r="B17" s="32" t="s">
        <v>121</v>
      </c>
      <c r="C17" s="32" t="s">
        <v>166</v>
      </c>
      <c r="D17" s="36">
        <v>806.54</v>
      </c>
      <c r="E17" s="41">
        <v>3712.66</v>
      </c>
      <c r="F17" s="38">
        <v>13387.4</v>
      </c>
      <c r="G17" s="21"/>
      <c r="I17" t="s">
        <v>125</v>
      </c>
      <c r="J17" s="16">
        <f t="shared" ref="J17:J26" si="3">D17</f>
        <v>806.54</v>
      </c>
      <c r="K17" s="16">
        <f t="shared" si="2"/>
        <v>3712.66</v>
      </c>
      <c r="L17" s="16">
        <f t="shared" si="2"/>
        <v>13387.4</v>
      </c>
    </row>
    <row r="18" spans="1:22" x14ac:dyDescent="0.25">
      <c r="A18" s="29" t="s">
        <v>112</v>
      </c>
      <c r="B18" s="29" t="s">
        <v>120</v>
      </c>
      <c r="C18" s="29" t="s">
        <v>169</v>
      </c>
      <c r="D18" s="34">
        <v>1564.2262999999998</v>
      </c>
      <c r="E18" s="34">
        <v>4206.7384999999995</v>
      </c>
      <c r="F18" s="34">
        <v>15371.945599999999</v>
      </c>
      <c r="G18" s="21"/>
      <c r="I18" t="s">
        <v>126</v>
      </c>
      <c r="J18" s="16">
        <f t="shared" si="3"/>
        <v>1564.2262999999998</v>
      </c>
      <c r="K18" s="16">
        <f t="shared" si="2"/>
        <v>4206.7384999999995</v>
      </c>
      <c r="L18" s="16">
        <f t="shared" si="2"/>
        <v>15371.945599999999</v>
      </c>
    </row>
    <row r="19" spans="1:22" ht="20.25" customHeight="1" x14ac:dyDescent="0.25">
      <c r="A19" s="31" t="s">
        <v>113</v>
      </c>
      <c r="B19" s="32" t="s">
        <v>122</v>
      </c>
      <c r="C19" s="32" t="s">
        <v>173</v>
      </c>
      <c r="D19" s="36">
        <v>1060.8200000000002</v>
      </c>
      <c r="E19" s="41">
        <v>2573.1499999999978</v>
      </c>
      <c r="F19" s="38">
        <v>8788.769999999995</v>
      </c>
      <c r="G19" s="21"/>
      <c r="I19" t="s">
        <v>127</v>
      </c>
      <c r="J19" s="16">
        <f t="shared" si="3"/>
        <v>1060.8200000000002</v>
      </c>
      <c r="K19" s="16">
        <f t="shared" si="2"/>
        <v>2573.1499999999978</v>
      </c>
      <c r="L19" s="16">
        <f t="shared" si="2"/>
        <v>8788.769999999995</v>
      </c>
    </row>
    <row r="20" spans="1:22" x14ac:dyDescent="0.25">
      <c r="A20" s="29" t="s">
        <v>273</v>
      </c>
      <c r="B20" s="29" t="s">
        <v>119</v>
      </c>
      <c r="C20" s="29" t="s">
        <v>175</v>
      </c>
      <c r="D20" s="34">
        <v>1432.57</v>
      </c>
      <c r="E20" s="34">
        <v>3770.35</v>
      </c>
      <c r="F20" s="34">
        <v>12240.39</v>
      </c>
      <c r="G20" s="21"/>
      <c r="I20" t="s">
        <v>274</v>
      </c>
      <c r="J20" s="16">
        <f t="shared" si="3"/>
        <v>1432.57</v>
      </c>
      <c r="K20" s="16">
        <f t="shared" si="2"/>
        <v>3770.35</v>
      </c>
      <c r="L20" s="16">
        <f t="shared" si="2"/>
        <v>12240.39</v>
      </c>
    </row>
    <row r="21" spans="1:22" x14ac:dyDescent="0.25">
      <c r="A21" s="32" t="s">
        <v>142</v>
      </c>
      <c r="B21" s="32" t="s">
        <v>146</v>
      </c>
      <c r="C21" s="32" t="s">
        <v>177</v>
      </c>
      <c r="D21" s="36">
        <v>1691.4374809216492</v>
      </c>
      <c r="E21" s="41">
        <v>4115.5396074181654</v>
      </c>
      <c r="F21" s="38">
        <v>12302.516729355846</v>
      </c>
      <c r="G21" s="21"/>
      <c r="I21" t="s">
        <v>147</v>
      </c>
      <c r="J21" s="16">
        <f t="shared" si="3"/>
        <v>1691.4374809216492</v>
      </c>
      <c r="K21" s="16">
        <f t="shared" si="2"/>
        <v>4115.5396074181654</v>
      </c>
      <c r="L21" s="16">
        <f t="shared" si="2"/>
        <v>12302.516729355846</v>
      </c>
    </row>
    <row r="22" spans="1:22" ht="17.25" customHeight="1" x14ac:dyDescent="0.25">
      <c r="A22" s="33" t="s">
        <v>114</v>
      </c>
      <c r="B22" s="29" t="s">
        <v>134</v>
      </c>
      <c r="C22" s="29" t="s">
        <v>179</v>
      </c>
      <c r="D22" s="34">
        <v>1302.5305630596131</v>
      </c>
      <c r="E22" s="34">
        <v>2949.0797779832092</v>
      </c>
      <c r="F22" s="34">
        <v>8111.24</v>
      </c>
      <c r="G22" s="21"/>
      <c r="I22" t="s">
        <v>132</v>
      </c>
      <c r="J22" s="16">
        <f t="shared" si="3"/>
        <v>1302.5305630596131</v>
      </c>
      <c r="K22" s="16">
        <f t="shared" si="2"/>
        <v>2949.0797779832092</v>
      </c>
      <c r="L22" s="16">
        <f t="shared" si="2"/>
        <v>8111.24</v>
      </c>
    </row>
    <row r="23" spans="1:22" x14ac:dyDescent="0.25">
      <c r="A23" s="33" t="s">
        <v>114</v>
      </c>
      <c r="B23" s="29" t="s">
        <v>20</v>
      </c>
      <c r="C23" s="29" t="s">
        <v>179</v>
      </c>
      <c r="D23" s="34">
        <v>1302.5305630596131</v>
      </c>
      <c r="E23" s="34">
        <v>2949.0797779832092</v>
      </c>
      <c r="F23" s="34">
        <v>8111.24</v>
      </c>
      <c r="G23" s="21"/>
      <c r="I23" t="s">
        <v>128</v>
      </c>
      <c r="J23" s="16">
        <f t="shared" si="3"/>
        <v>1302.5305630596131</v>
      </c>
      <c r="K23" s="16">
        <f t="shared" si="2"/>
        <v>2949.0797779832092</v>
      </c>
      <c r="L23" s="16">
        <f t="shared" si="2"/>
        <v>8111.24</v>
      </c>
    </row>
    <row r="24" spans="1:22" ht="15" customHeight="1" x14ac:dyDescent="0.25">
      <c r="A24" s="31" t="s">
        <v>115</v>
      </c>
      <c r="B24" s="32" t="s">
        <v>117</v>
      </c>
      <c r="C24" s="32" t="s">
        <v>227</v>
      </c>
      <c r="D24" s="36">
        <v>369.31709092409949</v>
      </c>
      <c r="E24" s="41">
        <v>2034.5477744830009</v>
      </c>
      <c r="F24" s="38">
        <v>7791.4206123249978</v>
      </c>
      <c r="G24" s="21"/>
      <c r="I24" t="s">
        <v>129</v>
      </c>
      <c r="J24" s="16">
        <f t="shared" si="3"/>
        <v>369.31709092409949</v>
      </c>
      <c r="K24" s="16">
        <f t="shared" si="2"/>
        <v>2034.5477744830009</v>
      </c>
      <c r="L24" s="16">
        <f t="shared" si="2"/>
        <v>7791.4206123249978</v>
      </c>
    </row>
    <row r="25" spans="1:22" x14ac:dyDescent="0.25">
      <c r="A25" s="31" t="s">
        <v>115</v>
      </c>
      <c r="B25" s="32" t="s">
        <v>118</v>
      </c>
      <c r="C25" s="32" t="s">
        <v>182</v>
      </c>
      <c r="D25" s="36">
        <v>357.31755804087891</v>
      </c>
      <c r="E25" s="41">
        <v>1932.8919176852714</v>
      </c>
      <c r="F25" s="38">
        <v>7362.2709010474791</v>
      </c>
      <c r="G25" s="21"/>
      <c r="I25" t="s">
        <v>130</v>
      </c>
      <c r="J25" s="16">
        <f t="shared" si="3"/>
        <v>357.31755804087891</v>
      </c>
      <c r="K25" s="16">
        <f t="shared" si="2"/>
        <v>1932.8919176852714</v>
      </c>
      <c r="L25" s="16">
        <f t="shared" si="2"/>
        <v>7362.2709010474791</v>
      </c>
    </row>
    <row r="26" spans="1:22" x14ac:dyDescent="0.25">
      <c r="A26" s="29" t="s">
        <v>116</v>
      </c>
      <c r="B26" s="29" t="s">
        <v>69</v>
      </c>
      <c r="C26" s="29" t="s">
        <v>184</v>
      </c>
      <c r="D26" s="34">
        <v>213.84000000000211</v>
      </c>
      <c r="E26" s="34">
        <v>1401.6700000000128</v>
      </c>
      <c r="F26" s="34">
        <v>6086.0600000000468</v>
      </c>
      <c r="G26" s="21"/>
      <c r="I26" t="s">
        <v>131</v>
      </c>
      <c r="J26" s="16">
        <f t="shared" si="3"/>
        <v>213.84000000000211</v>
      </c>
      <c r="K26" s="16">
        <f t="shared" si="2"/>
        <v>1401.6700000000128</v>
      </c>
      <c r="L26" s="16">
        <f t="shared" si="2"/>
        <v>6086.0600000000468</v>
      </c>
    </row>
    <row r="27" spans="1:22" ht="15" customHeight="1" x14ac:dyDescent="0.25">
      <c r="A27" s="185" t="s">
        <v>32</v>
      </c>
      <c r="B27" s="186"/>
      <c r="C27" s="186"/>
      <c r="D27" s="186"/>
      <c r="E27" s="186"/>
      <c r="F27" s="187"/>
      <c r="G27" s="20"/>
      <c r="H27" s="163" t="s">
        <v>32</v>
      </c>
      <c r="I27" s="164"/>
      <c r="J27" s="164"/>
      <c r="K27" s="164"/>
      <c r="L27" s="164"/>
      <c r="M27" s="164"/>
      <c r="N27" s="164"/>
      <c r="O27" s="164"/>
      <c r="P27" s="164"/>
      <c r="Q27" s="164"/>
      <c r="R27" s="164"/>
      <c r="S27" s="164"/>
      <c r="T27" s="164"/>
      <c r="U27" s="164"/>
      <c r="V27" s="165"/>
    </row>
    <row r="28" spans="1:22" x14ac:dyDescent="0.25">
      <c r="A28" s="27" t="s">
        <v>267</v>
      </c>
      <c r="B28" s="32" t="s">
        <v>123</v>
      </c>
      <c r="C28" s="32" t="s">
        <v>167</v>
      </c>
      <c r="D28" s="36">
        <v>1077.24</v>
      </c>
      <c r="E28" s="41">
        <v>4650.25</v>
      </c>
      <c r="F28" s="38">
        <v>17850.150000000001</v>
      </c>
      <c r="G28" s="21"/>
      <c r="I28" s="17" t="s">
        <v>124</v>
      </c>
      <c r="J28" s="16">
        <f>D28</f>
        <v>1077.24</v>
      </c>
      <c r="K28" s="16">
        <f t="shared" ref="K28:L38" si="4">E28</f>
        <v>4650.25</v>
      </c>
      <c r="L28" s="16">
        <f t="shared" si="4"/>
        <v>17850.150000000001</v>
      </c>
    </row>
    <row r="29" spans="1:22" x14ac:dyDescent="0.25">
      <c r="A29" s="27" t="s">
        <v>267</v>
      </c>
      <c r="B29" s="32" t="s">
        <v>121</v>
      </c>
      <c r="C29" s="32" t="s">
        <v>167</v>
      </c>
      <c r="D29" s="36">
        <v>872.43</v>
      </c>
      <c r="E29" s="41">
        <v>4472.75</v>
      </c>
      <c r="F29" s="38">
        <v>18101.75</v>
      </c>
      <c r="G29" s="21"/>
      <c r="I29" s="17" t="s">
        <v>125</v>
      </c>
      <c r="J29" s="16">
        <f t="shared" ref="J29:J38" si="5">D29</f>
        <v>872.43</v>
      </c>
      <c r="K29" s="16">
        <f t="shared" si="4"/>
        <v>4472.75</v>
      </c>
      <c r="L29" s="16">
        <f t="shared" si="4"/>
        <v>18101.75</v>
      </c>
    </row>
    <row r="30" spans="1:22" x14ac:dyDescent="0.25">
      <c r="A30" s="29" t="s">
        <v>112</v>
      </c>
      <c r="B30" s="29" t="s">
        <v>120</v>
      </c>
      <c r="C30" s="29" t="s">
        <v>170</v>
      </c>
      <c r="D30" s="34">
        <v>1579.4422</v>
      </c>
      <c r="E30" s="34">
        <v>4593.7606000000005</v>
      </c>
      <c r="F30" s="34">
        <v>19439.1073</v>
      </c>
      <c r="G30" s="21"/>
      <c r="I30" s="17" t="s">
        <v>126</v>
      </c>
      <c r="J30" s="16">
        <f t="shared" si="5"/>
        <v>1579.4422</v>
      </c>
      <c r="K30" s="16">
        <f t="shared" si="4"/>
        <v>4593.7606000000005</v>
      </c>
      <c r="L30" s="16">
        <f t="shared" si="4"/>
        <v>19439.1073</v>
      </c>
    </row>
    <row r="31" spans="1:22" x14ac:dyDescent="0.25">
      <c r="A31" s="31" t="s">
        <v>113</v>
      </c>
      <c r="B31" s="32" t="s">
        <v>122</v>
      </c>
      <c r="C31" s="32" t="s">
        <v>174</v>
      </c>
      <c r="D31" s="36">
        <v>1141.8099999999995</v>
      </c>
      <c r="E31" s="41">
        <v>3693.5699999999993</v>
      </c>
      <c r="F31" s="38">
        <v>17710.650000000001</v>
      </c>
      <c r="G31" s="21"/>
      <c r="I31" s="17" t="s">
        <v>127</v>
      </c>
      <c r="J31" s="16">
        <f t="shared" si="5"/>
        <v>1141.8099999999995</v>
      </c>
      <c r="K31" s="16">
        <f t="shared" si="4"/>
        <v>3693.5699999999993</v>
      </c>
      <c r="L31" s="16">
        <f t="shared" si="4"/>
        <v>17710.650000000001</v>
      </c>
    </row>
    <row r="32" spans="1:22" x14ac:dyDescent="0.25">
      <c r="A32" s="29" t="s">
        <v>273</v>
      </c>
      <c r="B32" s="29" t="s">
        <v>119</v>
      </c>
      <c r="C32" s="29" t="s">
        <v>256</v>
      </c>
      <c r="D32" s="34">
        <v>1473.18</v>
      </c>
      <c r="E32" s="34">
        <v>4356.51</v>
      </c>
      <c r="F32" s="34">
        <v>16266.65</v>
      </c>
      <c r="G32" s="21"/>
      <c r="I32" s="17" t="s">
        <v>274</v>
      </c>
      <c r="J32" s="16">
        <f t="shared" si="5"/>
        <v>1473.18</v>
      </c>
      <c r="K32" s="16">
        <f t="shared" si="4"/>
        <v>4356.51</v>
      </c>
      <c r="L32" s="16">
        <f t="shared" si="4"/>
        <v>16266.65</v>
      </c>
    </row>
    <row r="33" spans="1:19" x14ac:dyDescent="0.25">
      <c r="A33" s="32" t="s">
        <v>142</v>
      </c>
      <c r="B33" s="32" t="s">
        <v>146</v>
      </c>
      <c r="C33" s="32" t="s">
        <v>178</v>
      </c>
      <c r="D33" s="36">
        <v>1737.074534910133</v>
      </c>
      <c r="E33" s="41">
        <v>4810.4434637691184</v>
      </c>
      <c r="F33" s="38">
        <v>16921.302838219599</v>
      </c>
      <c r="G33" s="21"/>
      <c r="I33" t="s">
        <v>147</v>
      </c>
      <c r="J33" s="16">
        <f t="shared" si="5"/>
        <v>1737.074534910133</v>
      </c>
      <c r="K33" s="16">
        <f t="shared" si="4"/>
        <v>4810.4434637691184</v>
      </c>
      <c r="L33" s="16">
        <f t="shared" si="4"/>
        <v>16921.302838219599</v>
      </c>
    </row>
    <row r="34" spans="1:19" ht="17.25" customHeight="1" x14ac:dyDescent="0.25">
      <c r="A34" s="33" t="s">
        <v>114</v>
      </c>
      <c r="B34" s="29" t="s">
        <v>134</v>
      </c>
      <c r="C34" s="29" t="s">
        <v>180</v>
      </c>
      <c r="D34" s="34">
        <v>1254.9660205462014</v>
      </c>
      <c r="E34" s="34">
        <v>2511.2246899290067</v>
      </c>
      <c r="F34" s="34">
        <v>6549.1399999999994</v>
      </c>
      <c r="G34" s="21"/>
      <c r="I34" t="s">
        <v>132</v>
      </c>
      <c r="J34" s="16">
        <f t="shared" si="5"/>
        <v>1254.9660205462014</v>
      </c>
      <c r="K34" s="16">
        <f t="shared" si="4"/>
        <v>2511.2246899290067</v>
      </c>
      <c r="L34" s="16">
        <f t="shared" si="4"/>
        <v>6549.1399999999994</v>
      </c>
    </row>
    <row r="35" spans="1:19" x14ac:dyDescent="0.25">
      <c r="A35" s="33" t="s">
        <v>114</v>
      </c>
      <c r="B35" s="29" t="s">
        <v>20</v>
      </c>
      <c r="C35" s="29" t="s">
        <v>180</v>
      </c>
      <c r="D35" s="34">
        <v>1254.9660205462014</v>
      </c>
      <c r="E35" s="34">
        <v>2511.2246899290067</v>
      </c>
      <c r="F35" s="34">
        <v>6549.1399999999994</v>
      </c>
      <c r="G35" s="21"/>
      <c r="I35" t="s">
        <v>128</v>
      </c>
      <c r="J35" s="16">
        <f t="shared" si="5"/>
        <v>1254.9660205462014</v>
      </c>
      <c r="K35" s="16">
        <f t="shared" si="4"/>
        <v>2511.2246899290067</v>
      </c>
      <c r="L35" s="16">
        <f t="shared" si="4"/>
        <v>6549.1399999999994</v>
      </c>
    </row>
    <row r="36" spans="1:19" ht="15" customHeight="1" x14ac:dyDescent="0.25">
      <c r="A36" s="31" t="s">
        <v>115</v>
      </c>
      <c r="B36" s="32" t="s">
        <v>117</v>
      </c>
      <c r="C36" s="32" t="s">
        <v>228</v>
      </c>
      <c r="D36" s="36">
        <v>380.07297501315469</v>
      </c>
      <c r="E36" s="41">
        <v>2246.4320583521207</v>
      </c>
      <c r="F36" s="38">
        <v>9761.4764372410373</v>
      </c>
      <c r="G36" s="21"/>
      <c r="I36" s="17" t="s">
        <v>129</v>
      </c>
      <c r="J36" s="16">
        <f t="shared" si="5"/>
        <v>380.07297501315469</v>
      </c>
      <c r="K36" s="16">
        <f t="shared" si="4"/>
        <v>2246.4320583521207</v>
      </c>
      <c r="L36" s="16">
        <f t="shared" si="4"/>
        <v>9761.4764372410373</v>
      </c>
    </row>
    <row r="37" spans="1:19" x14ac:dyDescent="0.25">
      <c r="A37" s="31" t="s">
        <v>115</v>
      </c>
      <c r="B37" s="32" t="s">
        <v>118</v>
      </c>
      <c r="C37" s="32" t="s">
        <v>228</v>
      </c>
      <c r="D37" s="36">
        <v>380.07297501315469</v>
      </c>
      <c r="E37" s="41">
        <v>2246.4320583521207</v>
      </c>
      <c r="F37" s="38">
        <v>9761.4764372410373</v>
      </c>
      <c r="G37" s="21"/>
      <c r="I37" s="17" t="s">
        <v>130</v>
      </c>
      <c r="J37" s="16">
        <f t="shared" si="5"/>
        <v>380.07297501315469</v>
      </c>
      <c r="K37" s="16">
        <f t="shared" si="4"/>
        <v>2246.4320583521207</v>
      </c>
      <c r="L37" s="16">
        <f t="shared" si="4"/>
        <v>9761.4764372410373</v>
      </c>
    </row>
    <row r="38" spans="1:19" x14ac:dyDescent="0.25">
      <c r="A38" s="29" t="s">
        <v>116</v>
      </c>
      <c r="B38" s="29" t="s">
        <v>69</v>
      </c>
      <c r="C38" s="29" t="s">
        <v>185</v>
      </c>
      <c r="D38" s="34">
        <v>264.43999999999812</v>
      </c>
      <c r="E38" s="34">
        <v>1941.6200000000003</v>
      </c>
      <c r="F38" s="34">
        <v>9506.8900000000394</v>
      </c>
      <c r="G38" s="21"/>
      <c r="I38" s="17" t="s">
        <v>131</v>
      </c>
      <c r="J38" s="16">
        <f t="shared" si="5"/>
        <v>264.43999999999812</v>
      </c>
      <c r="K38" s="16">
        <f t="shared" si="4"/>
        <v>1941.6200000000003</v>
      </c>
      <c r="L38" s="16">
        <f t="shared" si="4"/>
        <v>9506.8900000000394</v>
      </c>
    </row>
    <row r="39" spans="1:19" ht="15" customHeight="1" x14ac:dyDescent="0.25">
      <c r="A39" s="160" t="s">
        <v>33</v>
      </c>
      <c r="B39" s="161"/>
      <c r="C39" s="161"/>
      <c r="D39" s="161"/>
      <c r="E39" s="161"/>
      <c r="F39" s="162"/>
      <c r="G39" s="20"/>
      <c r="H39" s="159" t="s">
        <v>33</v>
      </c>
      <c r="I39" s="159"/>
      <c r="J39" s="159"/>
      <c r="K39" s="159"/>
      <c r="L39" s="159"/>
      <c r="M39" s="159"/>
      <c r="N39" s="159"/>
      <c r="O39" s="159"/>
      <c r="P39" s="159"/>
      <c r="Q39" s="159"/>
      <c r="R39" s="159"/>
      <c r="S39" s="159"/>
    </row>
    <row r="40" spans="1:19" ht="18.75" customHeight="1" x14ac:dyDescent="0.25">
      <c r="A40" s="31" t="s">
        <v>114</v>
      </c>
      <c r="B40" s="32" t="s">
        <v>134</v>
      </c>
      <c r="C40" s="32" t="s">
        <v>181</v>
      </c>
      <c r="D40" s="36">
        <v>1321.5726043932868</v>
      </c>
      <c r="E40" s="41">
        <v>3337.7701095010116</v>
      </c>
      <c r="F40" s="38">
        <v>12045.03</v>
      </c>
      <c r="G40" s="21"/>
      <c r="I40" t="s">
        <v>132</v>
      </c>
      <c r="J40" s="16">
        <f>D40</f>
        <v>1321.5726043932868</v>
      </c>
      <c r="K40" s="16">
        <f t="shared" ref="K40:L41" si="6">E40</f>
        <v>3337.7701095010116</v>
      </c>
      <c r="L40" s="16">
        <f t="shared" si="6"/>
        <v>12045.03</v>
      </c>
    </row>
    <row r="41" spans="1:19" x14ac:dyDescent="0.25">
      <c r="A41" s="31" t="s">
        <v>114</v>
      </c>
      <c r="B41" s="32" t="s">
        <v>20</v>
      </c>
      <c r="C41" s="32" t="s">
        <v>181</v>
      </c>
      <c r="D41" s="36">
        <v>1321.5726043932868</v>
      </c>
      <c r="E41" s="41">
        <v>3337.7701095010116</v>
      </c>
      <c r="F41" s="38">
        <v>12045.03</v>
      </c>
      <c r="G41" s="21"/>
      <c r="I41" t="s">
        <v>128</v>
      </c>
      <c r="J41" s="16">
        <f>D41</f>
        <v>1321.5726043932868</v>
      </c>
      <c r="K41" s="16">
        <f t="shared" si="6"/>
        <v>3337.7701095010116</v>
      </c>
      <c r="L41" s="16">
        <f t="shared" si="6"/>
        <v>12045.03</v>
      </c>
    </row>
    <row r="42" spans="1:19" x14ac:dyDescent="0.25">
      <c r="A42" s="23"/>
      <c r="B42" s="23"/>
      <c r="C42" s="23"/>
      <c r="D42" s="18"/>
      <c r="E42" s="18"/>
      <c r="F42" s="18"/>
      <c r="G42" s="21"/>
      <c r="J42" s="16"/>
      <c r="K42" s="16"/>
      <c r="L42" s="16"/>
    </row>
    <row r="43" spans="1:19" x14ac:dyDescent="0.25">
      <c r="A43" s="23"/>
      <c r="B43" s="23"/>
      <c r="C43" s="23"/>
      <c r="D43" s="18"/>
      <c r="E43" s="18"/>
      <c r="F43" s="18"/>
      <c r="G43" s="21"/>
      <c r="J43" s="16"/>
      <c r="K43" s="16"/>
      <c r="L43" s="16"/>
    </row>
    <row r="44" spans="1:19" x14ac:dyDescent="0.25">
      <c r="A44" s="23"/>
      <c r="B44" s="23"/>
      <c r="C44" s="23"/>
      <c r="D44" s="18"/>
      <c r="E44" s="18"/>
      <c r="F44" s="18"/>
      <c r="G44" s="21"/>
      <c r="J44" s="16"/>
      <c r="K44" s="16"/>
      <c r="L44" s="16"/>
    </row>
    <row r="46" spans="1:19" ht="29.25" customHeight="1" x14ac:dyDescent="0.25">
      <c r="A46" s="158" t="s">
        <v>200</v>
      </c>
      <c r="B46" s="158"/>
      <c r="C46" s="158"/>
      <c r="D46" s="158"/>
      <c r="E46" s="158"/>
      <c r="F46" s="158"/>
      <c r="G46" s="158"/>
      <c r="H46" s="158"/>
      <c r="I46" s="158"/>
      <c r="J46" s="158"/>
      <c r="K46" s="158"/>
      <c r="L46" s="158"/>
      <c r="M46" s="158"/>
      <c r="N46" s="158"/>
      <c r="O46" s="158"/>
      <c r="P46" s="158"/>
      <c r="Q46" s="158"/>
      <c r="R46" s="158"/>
      <c r="S46" s="158"/>
    </row>
    <row r="47" spans="1:19" ht="39.75" customHeight="1" x14ac:dyDescent="0.25">
      <c r="A47" s="158" t="s">
        <v>190</v>
      </c>
      <c r="B47" s="158"/>
      <c r="C47" s="158"/>
      <c r="D47" s="158"/>
      <c r="E47" s="158"/>
      <c r="F47" s="158"/>
      <c r="G47" s="158"/>
      <c r="H47" s="158"/>
      <c r="I47" s="158"/>
      <c r="J47" s="158"/>
      <c r="K47" s="158"/>
      <c r="L47" s="158"/>
      <c r="M47" s="158"/>
      <c r="N47" s="158"/>
      <c r="O47" s="158"/>
      <c r="P47" s="158"/>
      <c r="Q47" s="158"/>
      <c r="R47" s="158"/>
      <c r="S47" s="158"/>
    </row>
    <row r="48" spans="1:19" ht="30" customHeight="1" x14ac:dyDescent="0.25">
      <c r="A48" s="158" t="s">
        <v>193</v>
      </c>
      <c r="B48" s="158"/>
      <c r="C48" s="158"/>
      <c r="D48" s="158"/>
      <c r="E48" s="158"/>
      <c r="F48" s="158"/>
      <c r="G48" s="158"/>
      <c r="H48" s="158"/>
      <c r="I48" s="158"/>
      <c r="J48" s="158"/>
      <c r="K48" s="158"/>
      <c r="L48" s="158"/>
      <c r="M48" s="158"/>
      <c r="N48" s="158"/>
      <c r="O48" s="158"/>
      <c r="P48" s="158"/>
      <c r="Q48" s="158"/>
      <c r="R48" s="158"/>
      <c r="S48" s="158"/>
    </row>
    <row r="49" spans="1:19" ht="31.5" customHeight="1" x14ac:dyDescent="0.25">
      <c r="A49" s="158" t="s">
        <v>191</v>
      </c>
      <c r="B49" s="158"/>
      <c r="C49" s="158"/>
      <c r="D49" s="158"/>
      <c r="E49" s="158"/>
      <c r="F49" s="158"/>
      <c r="G49" s="158"/>
      <c r="H49" s="158"/>
      <c r="I49" s="158"/>
      <c r="J49" s="158"/>
      <c r="K49" s="158"/>
      <c r="L49" s="158"/>
      <c r="M49" s="158"/>
      <c r="N49" s="158"/>
      <c r="O49" s="158"/>
      <c r="P49" s="158"/>
      <c r="Q49" s="158"/>
      <c r="R49" s="158"/>
      <c r="S49" s="158"/>
    </row>
    <row r="50" spans="1:19" ht="30" customHeight="1" x14ac:dyDescent="0.25">
      <c r="A50" s="158" t="s">
        <v>192</v>
      </c>
      <c r="B50" s="158"/>
      <c r="C50" s="158"/>
      <c r="D50" s="158"/>
      <c r="E50" s="158"/>
      <c r="F50" s="158"/>
      <c r="G50" s="158"/>
      <c r="H50" s="158"/>
      <c r="I50" s="158"/>
      <c r="J50" s="158"/>
      <c r="K50" s="158"/>
      <c r="L50" s="158"/>
      <c r="M50" s="158"/>
      <c r="N50" s="158"/>
      <c r="O50" s="158"/>
      <c r="P50" s="158"/>
      <c r="Q50" s="158"/>
      <c r="R50" s="158"/>
      <c r="S50" s="158"/>
    </row>
    <row r="51" spans="1:19" ht="37.5" customHeight="1" x14ac:dyDescent="0.25">
      <c r="A51" s="158" t="s">
        <v>199</v>
      </c>
      <c r="B51" s="158"/>
      <c r="C51" s="158"/>
      <c r="D51" s="158"/>
      <c r="E51" s="158"/>
      <c r="F51" s="158"/>
      <c r="G51" s="158"/>
      <c r="H51" s="158"/>
      <c r="I51" s="158"/>
      <c r="J51" s="158"/>
      <c r="K51" s="158"/>
      <c r="L51" s="158"/>
      <c r="M51" s="158"/>
      <c r="N51" s="158"/>
      <c r="O51" s="158"/>
      <c r="P51" s="158"/>
      <c r="Q51" s="158"/>
      <c r="R51" s="158"/>
      <c r="S51" s="158"/>
    </row>
    <row r="54" spans="1:19" x14ac:dyDescent="0.25">
      <c r="A54" s="4"/>
    </row>
    <row r="55" spans="1:19" x14ac:dyDescent="0.25">
      <c r="A55" s="4"/>
    </row>
    <row r="56" spans="1:19" x14ac:dyDescent="0.25">
      <c r="A56" s="4"/>
    </row>
    <row r="57" spans="1:19" x14ac:dyDescent="0.25">
      <c r="A57" s="4"/>
    </row>
  </sheetData>
  <mergeCells count="19">
    <mergeCell ref="H27:V27"/>
    <mergeCell ref="H1:V2"/>
    <mergeCell ref="A47:S47"/>
    <mergeCell ref="A46:S46"/>
    <mergeCell ref="H3:V3"/>
    <mergeCell ref="H15:V15"/>
    <mergeCell ref="D1:F1"/>
    <mergeCell ref="A1:A2"/>
    <mergeCell ref="B1:B2"/>
    <mergeCell ref="A3:F3"/>
    <mergeCell ref="A15:F15"/>
    <mergeCell ref="A27:F27"/>
    <mergeCell ref="C1:C2"/>
    <mergeCell ref="A48:S48"/>
    <mergeCell ref="A49:S49"/>
    <mergeCell ref="A50:S50"/>
    <mergeCell ref="A51:S51"/>
    <mergeCell ref="H39:S39"/>
    <mergeCell ref="A39:F39"/>
  </mergeCells>
  <phoneticPr fontId="17" type="noConversion"/>
  <pageMargins left="0.7" right="0.7" top="0.75" bottom="0.75" header="0.3" footer="0.3"/>
  <pageSetup paperSize="9" scale="47" fitToWidth="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5"/>
  <sheetViews>
    <sheetView showGridLines="0" zoomScaleNormal="100" workbookViewId="0">
      <pane ySplit="4" topLeftCell="A5" activePane="bottomLeft" state="frozen"/>
      <selection pane="bottomLeft" activeCell="A34" sqref="A34:O34"/>
    </sheetView>
  </sheetViews>
  <sheetFormatPr defaultColWidth="9.140625" defaultRowHeight="10.5" x14ac:dyDescent="0.15"/>
  <cols>
    <col min="1" max="1" width="17.7109375" style="2" customWidth="1"/>
    <col min="2" max="2" width="25.85546875" style="2" customWidth="1"/>
    <col min="3" max="3" width="40.5703125" style="2" customWidth="1"/>
    <col min="4" max="4" width="11.28515625" style="2" customWidth="1"/>
    <col min="5" max="5" width="10.7109375" style="2" customWidth="1"/>
    <col min="6" max="6" width="11" style="2" customWidth="1"/>
    <col min="7" max="7" width="12" style="2" customWidth="1"/>
    <col min="8" max="8" width="11.5703125" style="2" customWidth="1"/>
    <col min="9" max="9" width="12" style="2" customWidth="1"/>
    <col min="10" max="10" width="11.7109375" style="2" customWidth="1"/>
    <col min="11" max="11" width="10.140625" style="2" customWidth="1"/>
    <col min="12" max="12" width="12" style="2" customWidth="1"/>
    <col min="13" max="13" width="12.140625" style="2" customWidth="1"/>
    <col min="14" max="14" width="11.28515625" style="2" customWidth="1"/>
    <col min="15" max="15" width="11" style="2" customWidth="1"/>
    <col min="16" max="16384" width="9.140625" style="2"/>
  </cols>
  <sheetData>
    <row r="1" spans="1:15" ht="12.75" x14ac:dyDescent="0.15">
      <c r="A1" s="63"/>
      <c r="B1" s="63"/>
      <c r="C1" s="63"/>
      <c r="D1" s="172" t="s">
        <v>186</v>
      </c>
      <c r="E1" s="173"/>
      <c r="F1" s="173"/>
      <c r="G1" s="173"/>
      <c r="H1" s="173"/>
      <c r="I1" s="173"/>
      <c r="J1" s="173"/>
      <c r="K1" s="173"/>
      <c r="L1" s="173"/>
      <c r="M1" s="173"/>
      <c r="N1" s="173"/>
      <c r="O1" s="174"/>
    </row>
    <row r="2" spans="1:15" ht="23.25" customHeight="1" x14ac:dyDescent="0.15">
      <c r="A2" s="175" t="s">
        <v>98</v>
      </c>
      <c r="B2" s="189" t="s">
        <v>29</v>
      </c>
      <c r="C2" s="189" t="s">
        <v>164</v>
      </c>
      <c r="D2" s="192" t="s">
        <v>187</v>
      </c>
      <c r="E2" s="193"/>
      <c r="F2" s="193"/>
      <c r="G2" s="194"/>
      <c r="H2" s="195" t="s">
        <v>188</v>
      </c>
      <c r="I2" s="196"/>
      <c r="J2" s="196"/>
      <c r="K2" s="197"/>
      <c r="L2" s="198" t="s">
        <v>189</v>
      </c>
      <c r="M2" s="199"/>
      <c r="N2" s="199"/>
      <c r="O2" s="200"/>
    </row>
    <row r="3" spans="1:15" ht="27.75" customHeight="1" x14ac:dyDescent="0.15">
      <c r="A3" s="188"/>
      <c r="B3" s="190"/>
      <c r="C3" s="190"/>
      <c r="D3" s="172" t="s">
        <v>150</v>
      </c>
      <c r="E3" s="174"/>
      <c r="F3" s="172" t="s">
        <v>151</v>
      </c>
      <c r="G3" s="174"/>
      <c r="H3" s="172" t="s">
        <v>150</v>
      </c>
      <c r="I3" s="174"/>
      <c r="J3" s="172" t="s">
        <v>151</v>
      </c>
      <c r="K3" s="174"/>
      <c r="L3" s="172" t="s">
        <v>150</v>
      </c>
      <c r="M3" s="174"/>
      <c r="N3" s="172" t="s">
        <v>151</v>
      </c>
      <c r="O3" s="174"/>
    </row>
    <row r="4" spans="1:15" ht="12.75" x14ac:dyDescent="0.15">
      <c r="A4" s="176"/>
      <c r="B4" s="191"/>
      <c r="C4" s="191"/>
      <c r="D4" s="64" t="s">
        <v>148</v>
      </c>
      <c r="E4" s="64" t="s">
        <v>149</v>
      </c>
      <c r="F4" s="64" t="s">
        <v>148</v>
      </c>
      <c r="G4" s="64" t="s">
        <v>149</v>
      </c>
      <c r="H4" s="64" t="s">
        <v>148</v>
      </c>
      <c r="I4" s="64" t="s">
        <v>149</v>
      </c>
      <c r="J4" s="64" t="s">
        <v>148</v>
      </c>
      <c r="K4" s="64" t="s">
        <v>149</v>
      </c>
      <c r="L4" s="64" t="s">
        <v>148</v>
      </c>
      <c r="M4" s="64" t="s">
        <v>149</v>
      </c>
      <c r="N4" s="64" t="s">
        <v>148</v>
      </c>
      <c r="O4" s="64" t="s">
        <v>149</v>
      </c>
    </row>
    <row r="5" spans="1:15" ht="14.25" customHeight="1" x14ac:dyDescent="0.15">
      <c r="A5" s="177" t="s">
        <v>34</v>
      </c>
      <c r="B5" s="178"/>
      <c r="C5" s="178"/>
      <c r="D5" s="178"/>
      <c r="E5" s="178"/>
      <c r="F5" s="178"/>
      <c r="G5" s="178"/>
      <c r="H5" s="178"/>
      <c r="I5" s="178"/>
      <c r="J5" s="178"/>
      <c r="K5" s="178"/>
      <c r="L5" s="178"/>
      <c r="M5" s="178"/>
      <c r="N5" s="178"/>
      <c r="O5" s="178"/>
    </row>
    <row r="6" spans="1:15" ht="12.75" x14ac:dyDescent="0.15">
      <c r="A6" s="65" t="s">
        <v>267</v>
      </c>
      <c r="B6" s="66" t="s">
        <v>122</v>
      </c>
      <c r="C6" s="66" t="s">
        <v>165</v>
      </c>
      <c r="D6" s="36">
        <v>1571.75</v>
      </c>
      <c r="E6" s="36" t="s">
        <v>4</v>
      </c>
      <c r="F6" s="36">
        <v>233.05</v>
      </c>
      <c r="G6" s="36"/>
      <c r="H6" s="41">
        <v>3261.4</v>
      </c>
      <c r="I6" s="41"/>
      <c r="J6" s="41">
        <v>564.98</v>
      </c>
      <c r="K6" s="41"/>
      <c r="L6" s="38">
        <v>8010.88</v>
      </c>
      <c r="M6" s="38"/>
      <c r="N6" s="38">
        <v>573.69000000000005</v>
      </c>
      <c r="O6" s="38"/>
    </row>
    <row r="7" spans="1:15" ht="12.75" x14ac:dyDescent="0.15">
      <c r="A7" s="67" t="s">
        <v>112</v>
      </c>
      <c r="B7" s="68" t="s">
        <v>120</v>
      </c>
      <c r="C7" s="68" t="s">
        <v>171</v>
      </c>
      <c r="D7" s="34">
        <v>1547.7989</v>
      </c>
      <c r="E7" s="34">
        <v>1551.7057</v>
      </c>
      <c r="F7" s="34">
        <v>192.23</v>
      </c>
      <c r="G7" s="34">
        <v>222.58</v>
      </c>
      <c r="H7" s="34">
        <v>3566.6260000000002</v>
      </c>
      <c r="I7" s="34">
        <v>3567.2575000000006</v>
      </c>
      <c r="J7" s="34">
        <v>469.94099999999997</v>
      </c>
      <c r="K7" s="34">
        <v>1076.56</v>
      </c>
      <c r="L7" s="34">
        <v>10941.364499999998</v>
      </c>
      <c r="M7" s="34">
        <v>10411.450000000001</v>
      </c>
      <c r="N7" s="34">
        <v>469.94099999999997</v>
      </c>
      <c r="O7" s="34">
        <v>4145</v>
      </c>
    </row>
    <row r="8" spans="1:15" ht="12.75" x14ac:dyDescent="0.15">
      <c r="A8" s="69" t="s">
        <v>113</v>
      </c>
      <c r="B8" s="66" t="s">
        <v>122</v>
      </c>
      <c r="C8" s="66" t="s">
        <v>172</v>
      </c>
      <c r="D8" s="36">
        <v>1028.43</v>
      </c>
      <c r="E8" s="36">
        <v>1027.3600000000004</v>
      </c>
      <c r="F8" s="36">
        <v>250.99</v>
      </c>
      <c r="G8" s="36">
        <v>299.2</v>
      </c>
      <c r="H8" s="41">
        <v>2149.2499999999986</v>
      </c>
      <c r="I8" s="41">
        <v>2108.079999999999</v>
      </c>
      <c r="J8" s="41">
        <v>544.36</v>
      </c>
      <c r="K8" s="41">
        <v>1219.19</v>
      </c>
      <c r="L8" s="38">
        <v>5693.0800000000054</v>
      </c>
      <c r="M8" s="38">
        <v>5381.369999999999</v>
      </c>
      <c r="N8" s="38">
        <v>544.36</v>
      </c>
      <c r="O8" s="38">
        <v>4417.09</v>
      </c>
    </row>
    <row r="9" spans="1:15" ht="12.75" x14ac:dyDescent="0.15">
      <c r="A9" s="67" t="s">
        <v>273</v>
      </c>
      <c r="B9" s="67" t="s">
        <v>143</v>
      </c>
      <c r="C9" s="67" t="s">
        <v>255</v>
      </c>
      <c r="D9" s="34">
        <v>1400.36</v>
      </c>
      <c r="E9" s="34">
        <v>1399.65</v>
      </c>
      <c r="F9" s="34">
        <v>221.09</v>
      </c>
      <c r="G9" s="34">
        <v>256.67</v>
      </c>
      <c r="H9" s="34">
        <v>3292.93</v>
      </c>
      <c r="I9" s="34">
        <v>3247.21</v>
      </c>
      <c r="J9" s="34">
        <v>574.71</v>
      </c>
      <c r="K9" s="34">
        <v>1216.94</v>
      </c>
      <c r="L9" s="34">
        <v>9414.2999999999993</v>
      </c>
      <c r="M9" s="34">
        <v>8780.48</v>
      </c>
      <c r="N9" s="34">
        <v>583.26</v>
      </c>
      <c r="O9" s="34">
        <v>4744.92</v>
      </c>
    </row>
    <row r="10" spans="1:15" ht="12.75" x14ac:dyDescent="0.15">
      <c r="A10" s="69" t="s">
        <v>142</v>
      </c>
      <c r="B10" s="66" t="s">
        <v>120</v>
      </c>
      <c r="C10" s="66" t="s">
        <v>176</v>
      </c>
      <c r="D10" s="70">
        <v>1703.79</v>
      </c>
      <c r="E10" s="70">
        <v>1702.66</v>
      </c>
      <c r="F10" s="70">
        <v>262.83</v>
      </c>
      <c r="G10" s="70">
        <v>305.08999999999997</v>
      </c>
      <c r="H10" s="71">
        <v>4169.78</v>
      </c>
      <c r="I10" s="71">
        <v>4116.2299999999996</v>
      </c>
      <c r="J10" s="71">
        <v>579.02</v>
      </c>
      <c r="K10" s="71">
        <v>1360.22</v>
      </c>
      <c r="L10" s="72">
        <v>11674.43</v>
      </c>
      <c r="M10" s="72">
        <v>10948.71</v>
      </c>
      <c r="N10" s="72">
        <v>579.02</v>
      </c>
      <c r="O10" s="72">
        <v>5643.06</v>
      </c>
    </row>
    <row r="11" spans="1:15" ht="14.25" customHeight="1" x14ac:dyDescent="0.15">
      <c r="A11" s="73" t="s">
        <v>114</v>
      </c>
      <c r="B11" s="74" t="s">
        <v>134</v>
      </c>
      <c r="C11" s="74" t="s">
        <v>176</v>
      </c>
      <c r="D11" s="75">
        <v>1281.8657229027087</v>
      </c>
      <c r="E11" s="75">
        <v>1281.3859535697547</v>
      </c>
      <c r="F11" s="75">
        <v>288.49533651024967</v>
      </c>
      <c r="G11" s="75">
        <v>317.39024999999998</v>
      </c>
      <c r="H11" s="75">
        <v>2695.6001717182398</v>
      </c>
      <c r="I11" s="75">
        <v>2672.2058786485682</v>
      </c>
      <c r="J11" s="75">
        <v>713.8857962651723</v>
      </c>
      <c r="K11" s="75">
        <v>1298.8874999999998</v>
      </c>
      <c r="L11" s="75">
        <v>6550.4496391028351</v>
      </c>
      <c r="M11" s="75">
        <v>6233.9841249898645</v>
      </c>
      <c r="N11" s="75">
        <v>729.07</v>
      </c>
      <c r="O11" s="75">
        <v>4716.76</v>
      </c>
    </row>
    <row r="12" spans="1:15" ht="12.75" x14ac:dyDescent="0.15">
      <c r="A12" s="73" t="s">
        <v>114</v>
      </c>
      <c r="B12" s="74" t="s">
        <v>20</v>
      </c>
      <c r="C12" s="74" t="s">
        <v>176</v>
      </c>
      <c r="D12" s="75">
        <v>1281.8657229027087</v>
      </c>
      <c r="E12" s="75">
        <v>1281.3859535697547</v>
      </c>
      <c r="F12" s="75">
        <v>288.49533651024967</v>
      </c>
      <c r="G12" s="75">
        <v>317.39024999999998</v>
      </c>
      <c r="H12" s="75">
        <v>2695.6001717182398</v>
      </c>
      <c r="I12" s="75">
        <v>2672.2058786485682</v>
      </c>
      <c r="J12" s="75">
        <v>713.8857962651723</v>
      </c>
      <c r="K12" s="75">
        <v>1298.8874999999998</v>
      </c>
      <c r="L12" s="75">
        <v>6550.4496391028351</v>
      </c>
      <c r="M12" s="75">
        <v>6233.9841249898645</v>
      </c>
      <c r="N12" s="75">
        <v>729.07</v>
      </c>
      <c r="O12" s="75">
        <v>4716.76</v>
      </c>
    </row>
    <row r="13" spans="1:15" ht="15.75" customHeight="1" x14ac:dyDescent="0.15">
      <c r="A13" s="181" t="s">
        <v>35</v>
      </c>
      <c r="B13" s="182"/>
      <c r="C13" s="182"/>
      <c r="D13" s="182"/>
      <c r="E13" s="182"/>
      <c r="F13" s="182"/>
      <c r="G13" s="182"/>
      <c r="H13" s="182"/>
      <c r="I13" s="182"/>
      <c r="J13" s="182"/>
      <c r="K13" s="182"/>
      <c r="L13" s="182"/>
      <c r="M13" s="182"/>
      <c r="N13" s="182"/>
      <c r="O13" s="182"/>
    </row>
    <row r="14" spans="1:15" ht="12.75" x14ac:dyDescent="0.15">
      <c r="A14" s="65" t="s">
        <v>267</v>
      </c>
      <c r="B14" s="66" t="s">
        <v>122</v>
      </c>
      <c r="C14" s="66" t="s">
        <v>166</v>
      </c>
      <c r="D14" s="70">
        <v>1677.44</v>
      </c>
      <c r="E14" s="70"/>
      <c r="F14" s="70">
        <v>232.51</v>
      </c>
      <c r="G14" s="70"/>
      <c r="H14" s="71">
        <v>4407.1000000000004</v>
      </c>
      <c r="I14" s="71"/>
      <c r="J14" s="71">
        <v>538.73</v>
      </c>
      <c r="K14" s="71"/>
      <c r="L14" s="72">
        <v>13535.88</v>
      </c>
      <c r="M14" s="72"/>
      <c r="N14" s="72">
        <v>539.39</v>
      </c>
      <c r="O14" s="72"/>
    </row>
    <row r="15" spans="1:15" ht="10.5" customHeight="1" x14ac:dyDescent="0.15">
      <c r="A15" s="67" t="s">
        <v>135</v>
      </c>
      <c r="B15" s="68" t="s">
        <v>120</v>
      </c>
      <c r="C15" s="68" t="s">
        <v>169</v>
      </c>
      <c r="D15" s="75">
        <v>1585.6221</v>
      </c>
      <c r="E15" s="75">
        <v>1589.4049</v>
      </c>
      <c r="F15" s="75">
        <v>191.11020000000002</v>
      </c>
      <c r="G15" s="75">
        <v>222.58</v>
      </c>
      <c r="H15" s="75">
        <v>4144.5753999999988</v>
      </c>
      <c r="I15" s="75">
        <v>4131.7185999999992</v>
      </c>
      <c r="J15" s="75">
        <v>413.24099999999993</v>
      </c>
      <c r="K15" s="75">
        <v>1076.56</v>
      </c>
      <c r="L15" s="75">
        <v>15022.868399999999</v>
      </c>
      <c r="M15" s="75">
        <v>14221.596099999999</v>
      </c>
      <c r="N15" s="75">
        <v>413.24099999999993</v>
      </c>
      <c r="O15" s="75">
        <v>4145</v>
      </c>
    </row>
    <row r="16" spans="1:15" s="15" customFormat="1" ht="13.5" customHeight="1" x14ac:dyDescent="0.15">
      <c r="A16" s="69" t="s">
        <v>113</v>
      </c>
      <c r="B16" s="76" t="s">
        <v>122</v>
      </c>
      <c r="C16" s="76" t="s">
        <v>173</v>
      </c>
      <c r="D16" s="70">
        <v>1055.2499999999998</v>
      </c>
      <c r="E16" s="70">
        <v>1053.6300000000001</v>
      </c>
      <c r="F16" s="70">
        <v>249.35</v>
      </c>
      <c r="G16" s="70">
        <v>299.2</v>
      </c>
      <c r="H16" s="71">
        <v>2533.04</v>
      </c>
      <c r="I16" s="71">
        <v>2480.7399999999998</v>
      </c>
      <c r="J16" s="71">
        <v>486.16</v>
      </c>
      <c r="K16" s="71">
        <v>1219.19</v>
      </c>
      <c r="L16" s="72">
        <v>8594.8299999999963</v>
      </c>
      <c r="M16" s="72">
        <v>8101.5800000000027</v>
      </c>
      <c r="N16" s="72">
        <v>486.16</v>
      </c>
      <c r="O16" s="72">
        <v>4417.09</v>
      </c>
    </row>
    <row r="17" spans="1:15" ht="10.5" customHeight="1" x14ac:dyDescent="0.15">
      <c r="A17" s="67" t="s">
        <v>273</v>
      </c>
      <c r="B17" s="67" t="s">
        <v>143</v>
      </c>
      <c r="C17" s="67" t="s">
        <v>175</v>
      </c>
      <c r="D17" s="75">
        <v>1424.52</v>
      </c>
      <c r="E17" s="75">
        <v>1423.66</v>
      </c>
      <c r="F17" s="75">
        <v>219.95</v>
      </c>
      <c r="G17" s="75">
        <v>256.67</v>
      </c>
      <c r="H17" s="75">
        <v>3671.89</v>
      </c>
      <c r="I17" s="75">
        <v>3613.91</v>
      </c>
      <c r="J17" s="75">
        <v>508.35</v>
      </c>
      <c r="K17" s="75">
        <v>1216.94</v>
      </c>
      <c r="L17" s="75">
        <v>11928.8</v>
      </c>
      <c r="M17" s="75">
        <v>11106.02</v>
      </c>
      <c r="N17" s="75">
        <v>508.35</v>
      </c>
      <c r="O17" s="75">
        <v>4744.92</v>
      </c>
    </row>
    <row r="18" spans="1:15" ht="10.5" customHeight="1" x14ac:dyDescent="0.15">
      <c r="A18" s="69" t="s">
        <v>142</v>
      </c>
      <c r="B18" s="69" t="s">
        <v>120</v>
      </c>
      <c r="C18" s="69" t="s">
        <v>177</v>
      </c>
      <c r="D18" s="70">
        <v>1681.89</v>
      </c>
      <c r="E18" s="70">
        <v>1680.9</v>
      </c>
      <c r="F18" s="70">
        <v>261.18</v>
      </c>
      <c r="G18" s="70">
        <v>305.08999999999997</v>
      </c>
      <c r="H18" s="71">
        <v>4034.29</v>
      </c>
      <c r="I18" s="71">
        <v>3982.34</v>
      </c>
      <c r="J18" s="71">
        <v>509.59</v>
      </c>
      <c r="K18" s="71">
        <v>1360.22</v>
      </c>
      <c r="L18" s="72">
        <v>12056.32</v>
      </c>
      <c r="M18" s="72">
        <v>11333.06</v>
      </c>
      <c r="N18" s="72">
        <v>509.59</v>
      </c>
      <c r="O18" s="72">
        <v>5643.06</v>
      </c>
    </row>
    <row r="19" spans="1:15" ht="10.5" customHeight="1" x14ac:dyDescent="0.15">
      <c r="A19" s="73" t="s">
        <v>114</v>
      </c>
      <c r="B19" s="74" t="s">
        <v>134</v>
      </c>
      <c r="C19" s="74" t="s">
        <v>179</v>
      </c>
      <c r="D19" s="75">
        <v>1293.7359084856453</v>
      </c>
      <c r="E19" s="75">
        <v>1293.178233456262</v>
      </c>
      <c r="F19" s="75">
        <v>287.39225505814943</v>
      </c>
      <c r="G19" s="75">
        <v>317.39024999999998</v>
      </c>
      <c r="H19" s="75">
        <v>2879.5658988664918</v>
      </c>
      <c r="I19" s="75">
        <v>2849.7200476271346</v>
      </c>
      <c r="J19" s="75">
        <v>647.88937691418971</v>
      </c>
      <c r="K19" s="75">
        <v>1298.8874999999998</v>
      </c>
      <c r="L19" s="75">
        <v>7886.23</v>
      </c>
      <c r="M19" s="75">
        <v>7471.38</v>
      </c>
      <c r="N19" s="75">
        <v>647.89</v>
      </c>
      <c r="O19" s="75">
        <v>4716.76</v>
      </c>
    </row>
    <row r="20" spans="1:15" ht="11.25" customHeight="1" x14ac:dyDescent="0.15">
      <c r="A20" s="73" t="s">
        <v>114</v>
      </c>
      <c r="B20" s="74" t="s">
        <v>20</v>
      </c>
      <c r="C20" s="74" t="s">
        <v>179</v>
      </c>
      <c r="D20" s="75">
        <v>1293.7359084856453</v>
      </c>
      <c r="E20" s="75">
        <v>1293.178233456262</v>
      </c>
      <c r="F20" s="75">
        <v>287.39225505814943</v>
      </c>
      <c r="G20" s="75">
        <v>317.39024999999998</v>
      </c>
      <c r="H20" s="75">
        <v>2879.5658988664918</v>
      </c>
      <c r="I20" s="75">
        <v>2849.7200476271346</v>
      </c>
      <c r="J20" s="75">
        <v>647.88937691418971</v>
      </c>
      <c r="K20" s="75">
        <v>1298.8874999999998</v>
      </c>
      <c r="L20" s="75">
        <v>7886.23</v>
      </c>
      <c r="M20" s="75">
        <v>7471.38</v>
      </c>
      <c r="N20" s="75">
        <v>647.89</v>
      </c>
      <c r="O20" s="75">
        <v>4716.76</v>
      </c>
    </row>
    <row r="21" spans="1:15" ht="17.25" customHeight="1" x14ac:dyDescent="0.15">
      <c r="A21" s="185" t="s">
        <v>36</v>
      </c>
      <c r="B21" s="186"/>
      <c r="C21" s="186"/>
      <c r="D21" s="186"/>
      <c r="E21" s="186"/>
      <c r="F21" s="186"/>
      <c r="G21" s="186"/>
      <c r="H21" s="186"/>
      <c r="I21" s="186"/>
      <c r="J21" s="186"/>
      <c r="K21" s="186"/>
      <c r="L21" s="186"/>
      <c r="M21" s="186"/>
      <c r="N21" s="186"/>
      <c r="O21" s="186"/>
    </row>
    <row r="22" spans="1:15" ht="12.75" x14ac:dyDescent="0.15">
      <c r="A22" s="65" t="s">
        <v>267</v>
      </c>
      <c r="B22" s="66" t="s">
        <v>122</v>
      </c>
      <c r="C22" s="66" t="s">
        <v>167</v>
      </c>
      <c r="D22" s="70">
        <v>1721.72</v>
      </c>
      <c r="E22" s="70"/>
      <c r="F22" s="70">
        <v>231.52</v>
      </c>
      <c r="G22" s="70"/>
      <c r="H22" s="71">
        <v>5023.49</v>
      </c>
      <c r="I22" s="71"/>
      <c r="J22" s="71">
        <v>491.75</v>
      </c>
      <c r="K22" s="71"/>
      <c r="L22" s="72">
        <v>17640.3</v>
      </c>
      <c r="M22" s="72"/>
      <c r="N22" s="72">
        <v>491.75</v>
      </c>
      <c r="O22" s="72"/>
    </row>
    <row r="23" spans="1:15" ht="12.75" x14ac:dyDescent="0.15">
      <c r="A23" s="67" t="s">
        <v>135</v>
      </c>
      <c r="B23" s="67" t="s">
        <v>120</v>
      </c>
      <c r="C23" s="67" t="s">
        <v>170</v>
      </c>
      <c r="D23" s="75">
        <v>1599.8864999999996</v>
      </c>
      <c r="E23" s="75">
        <v>1603.7374999999997</v>
      </c>
      <c r="F23" s="75">
        <v>189.95249999999999</v>
      </c>
      <c r="G23" s="75">
        <v>222.58</v>
      </c>
      <c r="H23" s="75">
        <v>4515.0337999999992</v>
      </c>
      <c r="I23" s="75">
        <v>4493.0280000000002</v>
      </c>
      <c r="J23" s="75">
        <v>372.8374</v>
      </c>
      <c r="K23" s="75">
        <v>1076.56</v>
      </c>
      <c r="L23" s="75">
        <v>18971.073700000008</v>
      </c>
      <c r="M23" s="75">
        <v>17942.214400000004</v>
      </c>
      <c r="N23" s="75">
        <v>372.8374</v>
      </c>
      <c r="O23" s="75">
        <v>4145</v>
      </c>
    </row>
    <row r="24" spans="1:15" s="15" customFormat="1" ht="12.75" x14ac:dyDescent="0.15">
      <c r="A24" s="69" t="s">
        <v>113</v>
      </c>
      <c r="B24" s="66" t="s">
        <v>122</v>
      </c>
      <c r="C24" s="66" t="s">
        <v>258</v>
      </c>
      <c r="D24" s="70">
        <v>1132.6399999999996</v>
      </c>
      <c r="E24" s="70">
        <v>1130.1300000000001</v>
      </c>
      <c r="F24" s="70">
        <v>247.99</v>
      </c>
      <c r="G24" s="70">
        <v>299.2</v>
      </c>
      <c r="H24" s="71">
        <v>3617.8900000000003</v>
      </c>
      <c r="I24" s="71">
        <v>3523.8200000000006</v>
      </c>
      <c r="J24" s="71">
        <v>450.96</v>
      </c>
      <c r="K24" s="71">
        <v>1219.19</v>
      </c>
      <c r="L24" s="72">
        <v>17261.299999999996</v>
      </c>
      <c r="M24" s="72">
        <v>16235.820000000002</v>
      </c>
      <c r="N24" s="72">
        <v>450.96</v>
      </c>
      <c r="O24" s="72">
        <v>4417.09</v>
      </c>
    </row>
    <row r="25" spans="1:15" ht="12.75" x14ac:dyDescent="0.15">
      <c r="A25" s="67" t="s">
        <v>273</v>
      </c>
      <c r="B25" s="67" t="s">
        <v>143</v>
      </c>
      <c r="C25" s="67" t="s">
        <v>256</v>
      </c>
      <c r="D25" s="75">
        <v>1462.23</v>
      </c>
      <c r="E25" s="75">
        <v>1461.14</v>
      </c>
      <c r="F25" s="75">
        <v>218.86</v>
      </c>
      <c r="G25" s="75">
        <v>256.67</v>
      </c>
      <c r="H25" s="75">
        <v>4235.26</v>
      </c>
      <c r="I25" s="75">
        <v>4159.3900000000003</v>
      </c>
      <c r="J25" s="75">
        <v>458.64</v>
      </c>
      <c r="K25" s="75">
        <v>1216.94</v>
      </c>
      <c r="L25" s="75">
        <v>15845.4</v>
      </c>
      <c r="M25" s="75">
        <v>14742.78</v>
      </c>
      <c r="N25" s="75">
        <v>458.64</v>
      </c>
      <c r="O25" s="75">
        <v>4744.92</v>
      </c>
    </row>
    <row r="26" spans="1:15" ht="12.75" x14ac:dyDescent="0.15">
      <c r="A26" s="69" t="s">
        <v>142</v>
      </c>
      <c r="B26" s="69" t="s">
        <v>120</v>
      </c>
      <c r="C26" s="69" t="s">
        <v>178</v>
      </c>
      <c r="D26" s="70">
        <v>1724.51</v>
      </c>
      <c r="E26" s="70">
        <v>1723.2</v>
      </c>
      <c r="F26" s="70">
        <v>260.10000000000002</v>
      </c>
      <c r="G26" s="70">
        <v>305.08999999999997</v>
      </c>
      <c r="H26" s="71">
        <v>4699.99</v>
      </c>
      <c r="I26" s="71">
        <v>4626.03</v>
      </c>
      <c r="J26" s="71">
        <v>474.06</v>
      </c>
      <c r="K26" s="71">
        <v>1360.22</v>
      </c>
      <c r="L26" s="72">
        <v>16545.52</v>
      </c>
      <c r="M26" s="72">
        <v>15484.4</v>
      </c>
      <c r="N26" s="72">
        <v>474.06</v>
      </c>
      <c r="O26" s="72">
        <v>5643.06</v>
      </c>
    </row>
    <row r="27" spans="1:15" ht="12.75" customHeight="1" x14ac:dyDescent="0.15">
      <c r="A27" s="73" t="s">
        <v>114</v>
      </c>
      <c r="B27" s="74" t="s">
        <v>134</v>
      </c>
      <c r="C27" s="74" t="s">
        <v>180</v>
      </c>
      <c r="D27" s="75">
        <v>1249.9900338512098</v>
      </c>
      <c r="E27" s="75">
        <v>1249.6706663729137</v>
      </c>
      <c r="F27" s="75">
        <v>285.9314247578651</v>
      </c>
      <c r="G27" s="75">
        <v>317.39024999999998</v>
      </c>
      <c r="H27" s="75">
        <v>2470.2529692565731</v>
      </c>
      <c r="I27" s="75">
        <v>2451.1032756375116</v>
      </c>
      <c r="J27" s="75">
        <v>574.56308260238177</v>
      </c>
      <c r="K27" s="75">
        <v>1298.8874999999998</v>
      </c>
      <c r="L27" s="75">
        <v>6391.4</v>
      </c>
      <c r="M27" s="75">
        <v>6113.05</v>
      </c>
      <c r="N27" s="75">
        <v>574.55999999999995</v>
      </c>
      <c r="O27" s="75">
        <v>4716.76</v>
      </c>
    </row>
    <row r="28" spans="1:15" ht="12.75" x14ac:dyDescent="0.15">
      <c r="A28" s="73" t="s">
        <v>114</v>
      </c>
      <c r="B28" s="74" t="s">
        <v>20</v>
      </c>
      <c r="C28" s="74" t="s">
        <v>180</v>
      </c>
      <c r="D28" s="75">
        <v>1249.9900338512098</v>
      </c>
      <c r="E28" s="75">
        <v>1249.6706663729137</v>
      </c>
      <c r="F28" s="75">
        <v>285.9314247578651</v>
      </c>
      <c r="G28" s="75">
        <v>317.39024999999998</v>
      </c>
      <c r="H28" s="75">
        <v>2470.2529692565731</v>
      </c>
      <c r="I28" s="75">
        <v>2451.1032756375116</v>
      </c>
      <c r="J28" s="75">
        <v>574.56308260238177</v>
      </c>
      <c r="K28" s="75">
        <v>1298.8874999999998</v>
      </c>
      <c r="L28" s="75">
        <v>6391.4</v>
      </c>
      <c r="M28" s="75">
        <v>6113.05</v>
      </c>
      <c r="N28" s="75">
        <v>574.55999999999995</v>
      </c>
      <c r="O28" s="75">
        <v>4716.76</v>
      </c>
    </row>
    <row r="29" spans="1:15" ht="15" customHeight="1" x14ac:dyDescent="0.15">
      <c r="A29" s="160" t="s">
        <v>13</v>
      </c>
      <c r="B29" s="161"/>
      <c r="C29" s="161"/>
      <c r="D29" s="161"/>
      <c r="E29" s="161"/>
      <c r="F29" s="161"/>
      <c r="G29" s="161"/>
      <c r="H29" s="161"/>
      <c r="I29" s="161"/>
      <c r="J29" s="161"/>
      <c r="K29" s="161"/>
      <c r="L29" s="161"/>
      <c r="M29" s="161"/>
      <c r="N29" s="161"/>
      <c r="O29" s="161"/>
    </row>
    <row r="30" spans="1:15" ht="10.5" customHeight="1" x14ac:dyDescent="0.15">
      <c r="A30" s="73" t="s">
        <v>114</v>
      </c>
      <c r="B30" s="74" t="s">
        <v>134</v>
      </c>
      <c r="C30" s="74" t="s">
        <v>181</v>
      </c>
      <c r="D30" s="75">
        <v>1311.2680566373699</v>
      </c>
      <c r="E30" s="75">
        <v>1310.582482948558</v>
      </c>
      <c r="F30" s="75">
        <v>285.0920152139845</v>
      </c>
      <c r="G30" s="75">
        <v>317.39024999999998</v>
      </c>
      <c r="H30" s="75">
        <v>3248.272559893016</v>
      </c>
      <c r="I30" s="75">
        <v>3204.6783223120333</v>
      </c>
      <c r="J30" s="75">
        <v>541.80841381542939</v>
      </c>
      <c r="K30" s="75">
        <v>1298.8874999999998</v>
      </c>
      <c r="L30" s="75">
        <v>11658.58</v>
      </c>
      <c r="M30" s="75">
        <v>11002.36</v>
      </c>
      <c r="N30" s="75">
        <v>541.80999999999995</v>
      </c>
      <c r="O30" s="75">
        <v>4716.76</v>
      </c>
    </row>
    <row r="31" spans="1:15" ht="12.75" x14ac:dyDescent="0.15">
      <c r="A31" s="74" t="s">
        <v>114</v>
      </c>
      <c r="B31" s="74" t="s">
        <v>20</v>
      </c>
      <c r="C31" s="74" t="s">
        <v>181</v>
      </c>
      <c r="D31" s="75">
        <v>1365.22</v>
      </c>
      <c r="E31" s="75">
        <v>1364.27</v>
      </c>
      <c r="F31" s="75">
        <v>287.66000000000003</v>
      </c>
      <c r="G31" s="75">
        <v>317.39</v>
      </c>
      <c r="H31" s="75">
        <v>3607.57</v>
      </c>
      <c r="I31" s="75">
        <v>3557.51</v>
      </c>
      <c r="J31" s="75">
        <v>664.33</v>
      </c>
      <c r="K31" s="75">
        <v>1298.8900000000001</v>
      </c>
      <c r="L31" s="75">
        <v>11242.05</v>
      </c>
      <c r="M31" s="75">
        <v>10550.52</v>
      </c>
      <c r="N31" s="75">
        <v>664.33</v>
      </c>
      <c r="O31" s="75">
        <v>4716.76</v>
      </c>
    </row>
    <row r="32" spans="1:15" ht="12.75" x14ac:dyDescent="0.2">
      <c r="A32" s="77"/>
      <c r="B32" s="77"/>
      <c r="C32" s="77"/>
      <c r="D32" s="77"/>
      <c r="E32" s="77"/>
      <c r="F32" s="77"/>
      <c r="G32" s="77"/>
      <c r="H32" s="77"/>
      <c r="I32" s="77"/>
      <c r="J32" s="77"/>
      <c r="K32" s="77"/>
      <c r="L32" s="77"/>
      <c r="M32" s="77"/>
      <c r="N32" s="77"/>
      <c r="O32" s="77"/>
    </row>
    <row r="33" spans="1:15" ht="24" customHeight="1" x14ac:dyDescent="0.15">
      <c r="A33" s="201" t="s">
        <v>156</v>
      </c>
      <c r="B33" s="202"/>
      <c r="C33" s="202"/>
      <c r="D33" s="202"/>
      <c r="E33" s="202"/>
      <c r="F33" s="202"/>
      <c r="G33" s="202"/>
      <c r="H33" s="202"/>
      <c r="I33" s="202"/>
      <c r="J33" s="202"/>
      <c r="K33" s="202"/>
      <c r="L33" s="202"/>
      <c r="M33" s="202"/>
      <c r="N33" s="202"/>
      <c r="O33" s="202"/>
    </row>
    <row r="34" spans="1:15" ht="36.75" customHeight="1" x14ac:dyDescent="0.15">
      <c r="A34" s="201" t="s">
        <v>157</v>
      </c>
      <c r="B34" s="202"/>
      <c r="C34" s="202"/>
      <c r="D34" s="202"/>
      <c r="E34" s="202"/>
      <c r="F34" s="202"/>
      <c r="G34" s="202"/>
      <c r="H34" s="202"/>
      <c r="I34" s="202"/>
      <c r="J34" s="202"/>
      <c r="K34" s="202"/>
      <c r="L34" s="202"/>
      <c r="M34" s="202"/>
      <c r="N34" s="202"/>
      <c r="O34" s="202"/>
    </row>
    <row r="35" spans="1:15" ht="63.75" customHeight="1" x14ac:dyDescent="0.15">
      <c r="A35" s="201" t="s">
        <v>194</v>
      </c>
      <c r="B35" s="202"/>
      <c r="C35" s="202"/>
      <c r="D35" s="202"/>
      <c r="E35" s="202"/>
      <c r="F35" s="202"/>
      <c r="G35" s="202"/>
      <c r="H35" s="202"/>
      <c r="I35" s="202"/>
      <c r="J35" s="202"/>
      <c r="K35" s="202"/>
      <c r="L35" s="202"/>
      <c r="M35" s="202"/>
      <c r="N35" s="202"/>
      <c r="O35" s="202"/>
    </row>
  </sheetData>
  <mergeCells count="20">
    <mergeCell ref="A33:O33"/>
    <mergeCell ref="A34:O34"/>
    <mergeCell ref="A29:O29"/>
    <mergeCell ref="A21:O21"/>
    <mergeCell ref="A35:O35"/>
    <mergeCell ref="D1:O1"/>
    <mergeCell ref="A5:O5"/>
    <mergeCell ref="A13:O13"/>
    <mergeCell ref="N3:O3"/>
    <mergeCell ref="F3:G3"/>
    <mergeCell ref="J3:K3"/>
    <mergeCell ref="A2:A4"/>
    <mergeCell ref="B2:B4"/>
    <mergeCell ref="D3:E3"/>
    <mergeCell ref="H3:I3"/>
    <mergeCell ref="L3:M3"/>
    <mergeCell ref="D2:G2"/>
    <mergeCell ref="H2:K2"/>
    <mergeCell ref="L2:O2"/>
    <mergeCell ref="C2:C4"/>
  </mergeCells>
  <pageMargins left="0.7" right="0.7" top="0.75" bottom="0.75" header="0.3" footer="0.3"/>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5E22-6045-48BE-B001-9DE8FD6EA12A}">
  <dimension ref="A1:M43"/>
  <sheetViews>
    <sheetView topLeftCell="A22" zoomScale="115" zoomScaleNormal="115" workbookViewId="0">
      <selection activeCell="A29" sqref="A29"/>
    </sheetView>
  </sheetViews>
  <sheetFormatPr defaultColWidth="9.140625" defaultRowHeight="14.25" x14ac:dyDescent="0.2"/>
  <cols>
    <col min="1" max="1" width="152.85546875" style="90" customWidth="1"/>
    <col min="2" max="16384" width="9.140625" style="90"/>
  </cols>
  <sheetData>
    <row r="1" spans="1:1" ht="40.5" customHeight="1" x14ac:dyDescent="0.2">
      <c r="A1" s="88" t="s">
        <v>265</v>
      </c>
    </row>
    <row r="2" spans="1:1" x14ac:dyDescent="0.2">
      <c r="A2" s="89"/>
    </row>
    <row r="3" spans="1:1" ht="15" x14ac:dyDescent="0.2">
      <c r="A3" s="87" t="s">
        <v>218</v>
      </c>
    </row>
    <row r="4" spans="1:1" ht="8.25" customHeight="1" x14ac:dyDescent="0.2">
      <c r="A4" s="88"/>
    </row>
    <row r="5" spans="1:1" ht="25.5" x14ac:dyDescent="0.2">
      <c r="A5" s="89" t="s">
        <v>219</v>
      </c>
    </row>
    <row r="6" spans="1:1" x14ac:dyDescent="0.2">
      <c r="A6" s="89"/>
    </row>
    <row r="7" spans="1:1" x14ac:dyDescent="0.2">
      <c r="A7" s="91" t="s">
        <v>203</v>
      </c>
    </row>
    <row r="8" spans="1:1" ht="38.25" x14ac:dyDescent="0.2">
      <c r="A8" s="89" t="s">
        <v>260</v>
      </c>
    </row>
    <row r="9" spans="1:1" x14ac:dyDescent="0.2">
      <c r="A9" s="89"/>
    </row>
    <row r="10" spans="1:1" ht="38.25" x14ac:dyDescent="0.2">
      <c r="A10" s="89" t="s">
        <v>220</v>
      </c>
    </row>
    <row r="11" spans="1:1" x14ac:dyDescent="0.2">
      <c r="A11" s="89"/>
    </row>
    <row r="12" spans="1:1" ht="38.25" x14ac:dyDescent="0.2">
      <c r="A12" s="89" t="s">
        <v>221</v>
      </c>
    </row>
    <row r="13" spans="1:1" x14ac:dyDescent="0.2">
      <c r="A13" s="92"/>
    </row>
    <row r="14" spans="1:1" ht="17.25" customHeight="1" x14ac:dyDescent="0.2">
      <c r="A14" s="87" t="s">
        <v>222</v>
      </c>
    </row>
    <row r="15" spans="1:1" ht="8.25" customHeight="1" x14ac:dyDescent="0.2">
      <c r="A15" s="89"/>
    </row>
    <row r="16" spans="1:1" ht="30" customHeight="1" x14ac:dyDescent="0.2">
      <c r="A16" s="89" t="s">
        <v>224</v>
      </c>
    </row>
    <row r="17" spans="1:1" x14ac:dyDescent="0.2">
      <c r="A17" s="89"/>
    </row>
    <row r="18" spans="1:1" x14ac:dyDescent="0.2">
      <c r="A18" s="91" t="s">
        <v>203</v>
      </c>
    </row>
    <row r="19" spans="1:1" ht="25.5" x14ac:dyDescent="0.2">
      <c r="A19" s="89" t="s">
        <v>270</v>
      </c>
    </row>
    <row r="20" spans="1:1" x14ac:dyDescent="0.2">
      <c r="A20" s="89"/>
    </row>
    <row r="21" spans="1:1" ht="25.5" x14ac:dyDescent="0.2">
      <c r="A21" s="89" t="s">
        <v>271</v>
      </c>
    </row>
    <row r="22" spans="1:1" ht="15" x14ac:dyDescent="0.2">
      <c r="A22" s="93"/>
    </row>
    <row r="23" spans="1:1" ht="15" x14ac:dyDescent="0.2">
      <c r="A23" s="87" t="s">
        <v>213</v>
      </c>
    </row>
    <row r="24" spans="1:1" x14ac:dyDescent="0.2">
      <c r="A24" s="88"/>
    </row>
    <row r="25" spans="1:1" ht="25.5" x14ac:dyDescent="0.2">
      <c r="A25" s="88" t="s">
        <v>214</v>
      </c>
    </row>
    <row r="27" spans="1:1" ht="15" x14ac:dyDescent="0.2">
      <c r="A27" s="87" t="s">
        <v>217</v>
      </c>
    </row>
    <row r="28" spans="1:1" x14ac:dyDescent="0.2">
      <c r="A28" s="89"/>
    </row>
    <row r="29" spans="1:1" ht="38.25" x14ac:dyDescent="0.2">
      <c r="A29" s="89" t="s">
        <v>272</v>
      </c>
    </row>
    <row r="30" spans="1:1" x14ac:dyDescent="0.2">
      <c r="A30" s="89"/>
    </row>
    <row r="31" spans="1:1" x14ac:dyDescent="0.2">
      <c r="A31" s="91" t="s">
        <v>203</v>
      </c>
    </row>
    <row r="32" spans="1:1" x14ac:dyDescent="0.2">
      <c r="A32" s="89" t="s">
        <v>261</v>
      </c>
    </row>
    <row r="33" spans="1:13" x14ac:dyDescent="0.2">
      <c r="A33" s="94" t="s">
        <v>262</v>
      </c>
    </row>
    <row r="34" spans="1:13" x14ac:dyDescent="0.2">
      <c r="A34" s="94" t="s">
        <v>263</v>
      </c>
    </row>
    <row r="35" spans="1:13" x14ac:dyDescent="0.2">
      <c r="A35" s="94" t="s">
        <v>264</v>
      </c>
    </row>
    <row r="36" spans="1:13" x14ac:dyDescent="0.2">
      <c r="A36" s="89"/>
    </row>
    <row r="37" spans="1:13" ht="15" x14ac:dyDescent="0.2">
      <c r="A37" s="87" t="s">
        <v>204</v>
      </c>
    </row>
    <row r="38" spans="1:13" ht="76.5" x14ac:dyDescent="0.2">
      <c r="A38" s="89" t="s">
        <v>223</v>
      </c>
    </row>
    <row r="42" spans="1:13" x14ac:dyDescent="0.2">
      <c r="A42" s="203"/>
      <c r="B42" s="203"/>
      <c r="C42" s="203"/>
      <c r="D42" s="203"/>
      <c r="E42" s="203"/>
      <c r="F42" s="203"/>
      <c r="G42" s="203"/>
      <c r="H42" s="203"/>
      <c r="I42" s="203"/>
      <c r="J42" s="203"/>
      <c r="K42" s="203"/>
      <c r="L42" s="203"/>
      <c r="M42" s="203"/>
    </row>
    <row r="43" spans="1:13" x14ac:dyDescent="0.2">
      <c r="A43" s="203"/>
      <c r="B43" s="203"/>
      <c r="C43" s="203"/>
      <c r="D43" s="203"/>
      <c r="E43" s="203"/>
      <c r="F43" s="203"/>
      <c r="G43" s="203"/>
    </row>
  </sheetData>
  <mergeCells count="2">
    <mergeCell ref="A42:M42"/>
    <mergeCell ref="A43:G4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E5F16-D4D2-4D23-9A31-04DEE214322A}">
  <dimension ref="A2:D17"/>
  <sheetViews>
    <sheetView workbookViewId="0">
      <selection activeCell="A23" sqref="A23"/>
    </sheetView>
  </sheetViews>
  <sheetFormatPr defaultRowHeight="15" x14ac:dyDescent="0.25"/>
  <cols>
    <col min="1" max="1" width="61.42578125" customWidth="1"/>
    <col min="2" max="2" width="18.140625" customWidth="1"/>
    <col min="3" max="3" width="56.85546875" bestFit="1" customWidth="1"/>
    <col min="4" max="4" width="22.85546875" bestFit="1" customWidth="1"/>
  </cols>
  <sheetData>
    <row r="2" spans="1:4" x14ac:dyDescent="0.25">
      <c r="A2" s="83" t="s">
        <v>141</v>
      </c>
      <c r="B2" s="83" t="s">
        <v>139</v>
      </c>
      <c r="C2" s="83" t="s">
        <v>140</v>
      </c>
      <c r="D2" s="83" t="s">
        <v>139</v>
      </c>
    </row>
    <row r="3" spans="1:4" x14ac:dyDescent="0.25">
      <c r="A3" s="204" t="s">
        <v>266</v>
      </c>
      <c r="B3" s="204" t="s">
        <v>267</v>
      </c>
      <c r="C3" s="78" t="s">
        <v>5</v>
      </c>
      <c r="D3" s="78" t="s">
        <v>152</v>
      </c>
    </row>
    <row r="4" spans="1:4" x14ac:dyDescent="0.25">
      <c r="A4" s="205"/>
      <c r="B4" s="205"/>
      <c r="C4" s="78" t="s">
        <v>7</v>
      </c>
      <c r="D4" s="78" t="s">
        <v>123</v>
      </c>
    </row>
    <row r="5" spans="1:4" x14ac:dyDescent="0.25">
      <c r="A5" s="205"/>
      <c r="B5" s="205"/>
      <c r="C5" s="78" t="s">
        <v>8</v>
      </c>
      <c r="D5" s="78" t="s">
        <v>121</v>
      </c>
    </row>
    <row r="6" spans="1:4" x14ac:dyDescent="0.25">
      <c r="A6" s="206"/>
      <c r="B6" s="206"/>
      <c r="C6" s="79" t="s">
        <v>3</v>
      </c>
      <c r="D6" s="78" t="s">
        <v>122</v>
      </c>
    </row>
    <row r="7" spans="1:4" x14ac:dyDescent="0.25">
      <c r="A7" s="80" t="s">
        <v>195</v>
      </c>
      <c r="B7" s="80" t="s">
        <v>112</v>
      </c>
      <c r="C7" s="80" t="s">
        <v>90</v>
      </c>
      <c r="D7" s="80" t="s">
        <v>120</v>
      </c>
    </row>
    <row r="8" spans="1:4" x14ac:dyDescent="0.25">
      <c r="A8" s="81" t="s">
        <v>196</v>
      </c>
      <c r="B8" s="81" t="s">
        <v>113</v>
      </c>
      <c r="C8" s="78" t="s">
        <v>3</v>
      </c>
      <c r="D8" s="78" t="s">
        <v>122</v>
      </c>
    </row>
    <row r="9" spans="1:4" x14ac:dyDescent="0.25">
      <c r="A9" s="99" t="s">
        <v>275</v>
      </c>
      <c r="B9" s="80" t="s">
        <v>273</v>
      </c>
      <c r="C9" s="80" t="s">
        <v>75</v>
      </c>
      <c r="D9" s="80" t="s">
        <v>143</v>
      </c>
    </row>
    <row r="10" spans="1:4" x14ac:dyDescent="0.25">
      <c r="A10" s="80"/>
      <c r="B10" s="80"/>
      <c r="C10" s="80" t="s">
        <v>88</v>
      </c>
      <c r="D10" s="80" t="s">
        <v>144</v>
      </c>
    </row>
    <row r="11" spans="1:4" ht="25.5" x14ac:dyDescent="0.25">
      <c r="A11" s="78" t="s">
        <v>63</v>
      </c>
      <c r="B11" s="78" t="s">
        <v>142</v>
      </c>
      <c r="C11" s="78" t="s">
        <v>17</v>
      </c>
      <c r="D11" s="78" t="s">
        <v>146</v>
      </c>
    </row>
    <row r="12" spans="1:4" x14ac:dyDescent="0.25">
      <c r="A12" s="78"/>
      <c r="B12" s="78"/>
      <c r="C12" s="78" t="s">
        <v>145</v>
      </c>
      <c r="D12" s="78" t="s">
        <v>120</v>
      </c>
    </row>
    <row r="13" spans="1:4" ht="25.5" x14ac:dyDescent="0.25">
      <c r="A13" s="82" t="s">
        <v>64</v>
      </c>
      <c r="B13" s="82" t="s">
        <v>114</v>
      </c>
      <c r="C13" s="80" t="s">
        <v>18</v>
      </c>
      <c r="D13" s="80" t="s">
        <v>134</v>
      </c>
    </row>
    <row r="14" spans="1:4" ht="25.5" x14ac:dyDescent="0.25">
      <c r="A14" s="204" t="s">
        <v>197</v>
      </c>
      <c r="B14" s="204" t="s">
        <v>115</v>
      </c>
      <c r="C14" s="78" t="s">
        <v>93</v>
      </c>
      <c r="D14" s="78" t="s">
        <v>117</v>
      </c>
    </row>
    <row r="15" spans="1:4" x14ac:dyDescent="0.25">
      <c r="A15" s="205"/>
      <c r="B15" s="205"/>
      <c r="C15" s="78" t="s">
        <v>92</v>
      </c>
      <c r="D15" s="78" t="s">
        <v>118</v>
      </c>
    </row>
    <row r="16" spans="1:4" x14ac:dyDescent="0.25">
      <c r="A16" s="206"/>
      <c r="B16" s="206"/>
      <c r="C16" s="78" t="s">
        <v>91</v>
      </c>
      <c r="D16" s="78" t="s">
        <v>155</v>
      </c>
    </row>
    <row r="17" spans="1:4" x14ac:dyDescent="0.25">
      <c r="A17" s="80" t="s">
        <v>198</v>
      </c>
      <c r="B17" s="80" t="s">
        <v>138</v>
      </c>
      <c r="C17" s="80"/>
      <c r="D17" s="80"/>
    </row>
  </sheetData>
  <mergeCells count="4">
    <mergeCell ref="B14:B16"/>
    <mergeCell ref="A14:A16"/>
    <mergeCell ref="A3:A6"/>
    <mergeCell ref="B3: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Atskaitymų dydžiai</vt:lpstr>
      <vt:lpstr>2. Atskaitymai be draudimo</vt:lpstr>
      <vt:lpstr>3. Atskaitymai su draudimu </vt:lpstr>
      <vt:lpstr>Paaiškinimai</vt:lpstr>
      <vt:lpstr>Trumpiniai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Živilė Zabotkienė</dc:creator>
  <cp:lastModifiedBy>Živilė Zabotkienė</cp:lastModifiedBy>
  <cp:lastPrinted>2021-05-19T12:47:31Z</cp:lastPrinted>
  <dcterms:created xsi:type="dcterms:W3CDTF">2020-09-06T14:12:59Z</dcterms:created>
  <dcterms:modified xsi:type="dcterms:W3CDTF">2022-07-05T07:04:43Z</dcterms:modified>
</cp:coreProperties>
</file>