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acssroncalli-my.sharepoint.com/personal/vickie_haiar_aberdeenroncalli_org/Documents/Documents/Registration/2021-2022/Forms/"/>
    </mc:Choice>
  </mc:AlternateContent>
  <xr:revisionPtr revIDLastSave="19" documentId="8_{75A366F7-FF23-4ECE-B7D4-48D4C186BD37}" xr6:coauthVersionLast="47" xr6:coauthVersionMax="47" xr10:uidLastSave="{54687175-8654-44AA-8CA5-D206538162B2}"/>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7" i="1" l="1"/>
  <c r="H34" i="1"/>
  <c r="H33" i="1"/>
  <c r="H32" i="1"/>
  <c r="H31" i="1"/>
  <c r="H30" i="1"/>
  <c r="K36" i="1" l="1"/>
  <c r="K71" i="1"/>
  <c r="K86" i="1"/>
  <c r="K85" i="1"/>
  <c r="K84" i="1"/>
  <c r="K83" i="1"/>
  <c r="K82" i="1"/>
  <c r="K70" i="1"/>
  <c r="K69" i="1"/>
  <c r="K68" i="1"/>
  <c r="K67" i="1"/>
  <c r="K81" i="1"/>
  <c r="K80" i="1"/>
  <c r="K79" i="1"/>
  <c r="K78" i="1"/>
  <c r="K77" i="1"/>
  <c r="K66" i="1"/>
  <c r="K65" i="1"/>
  <c r="K64" i="1"/>
  <c r="K63" i="1"/>
  <c r="K62" i="1"/>
  <c r="K61" i="1"/>
  <c r="K60" i="1"/>
  <c r="K59" i="1"/>
  <c r="K58" i="1"/>
  <c r="K57" i="1"/>
  <c r="K56" i="1"/>
  <c r="K39" i="1" l="1"/>
  <c r="K88" i="1"/>
  <c r="K73" i="1"/>
  <c r="K41" i="1" l="1"/>
  <c r="C51" i="1" l="1"/>
  <c r="C50" i="1"/>
  <c r="C48" i="1"/>
  <c r="C46" i="1"/>
  <c r="C45" i="1"/>
  <c r="C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tc={81F550DF-D425-444D-80E2-42ADB2F44B33}</author>
    <author>tc={27E2B3B6-537B-4DF0-AE7D-8078761CA3BD}</author>
    <author>tc={F60AF715-FDAD-4146-B160-1F83F4C6BF1B}</author>
    <author>tc={B3F08A42-25B8-45E8-9D4E-3916576DF38C}</author>
    <author>tc={2BC3628A-C8A1-48AF-80B1-B9E96C4D88EC}</author>
    <author>tc={F1BDF907-9343-4F8D-814D-6F805FAC8202}</author>
    <author>tc={5EB1EC2F-6048-4837-9164-E4962436D702}</author>
    <author>tc={195850EB-0AF2-4182-B88A-DC4CB00DCCD3}</author>
    <author>tc={04CB6828-EFC4-460B-ADEF-79A300BFB93A}</author>
    <author>tc={0D52C4E3-7467-4184-BB1A-FACC7B87DEAE}</author>
    <author>tc={DC29B137-A863-4CA6-B6E9-68861DFACD9C}</author>
  </authors>
  <commentList>
    <comment ref="L17" authorId="0" shapeId="0" xr:uid="{81F550DF-D425-444D-80E2-42ADB2F44B33}">
      <text>
        <t>[Threaded comment]
Your version of Excel allows you to read this threaded comment; however, any edits to it will get removed if the file is opened in a newer version of Excel. Learn more: https://go.microsoft.com/fwlink/?linkid=870924
Comment:
    Please review and answer yes or no.  If you wish to make a donation, you may enter that donation in the enrollment portion of this agreement, where indicated.</t>
      </text>
    </comment>
    <comment ref="L30" authorId="1" shapeId="0" xr:uid="{27E2B3B6-537B-4DF0-AE7D-8078761CA3BD}">
      <text>
        <t>[Threaded comment]
Your version of Excel allows you to read this threaded comment; however, any edits to it will get removed if the file is opened in a newer version of Excel. Learn more: https://go.microsoft.com/fwlink/?linkid=870924
Comment:
    Type in student's name and grade and the tuition amount with populate.</t>
      </text>
    </comment>
    <comment ref="L38" authorId="2" shapeId="0" xr:uid="{F60AF715-FDAD-4146-B160-1F83F4C6BF1B}">
      <text>
        <t>[Threaded comment]
Your version of Excel allows you to read this threaded comment; however, any edits to it will get removed if the file is opened in a newer version of Excel. Learn more: https://go.microsoft.com/fwlink/?linkid=870924
Comment:
    Enter Financial Aid amount and/or employee benefit amount.  If you received a Tuition Voucher, you can enter that amount also.  Please attached tuition voucher to the agreement.</t>
      </text>
    </comment>
    <comment ref="L40" authorId="3" shapeId="0" xr:uid="{B3F08A42-25B8-45E8-9D4E-3916576DF38C}">
      <text>
        <t>[Threaded comment]
Your version of Excel allows you to read this threaded comment; however, any edits to it will get removed if the file is opened in a newer version of Excel. Learn more: https://go.microsoft.com/fwlink/?linkid=870924
Comment:
    Enter amount of donation.</t>
      </text>
    </comment>
    <comment ref="L46" authorId="4" shapeId="0" xr:uid="{2BC3628A-C8A1-48AF-80B1-B9E96C4D88EC}">
      <text>
        <t>[Threaded comment]
Your version of Excel allows you to read this threaded comment; however, any edits to it will get removed if the file is opened in a newer version of Excel. Learn more: https://go.microsoft.com/fwlink/?linkid=870924
Comment:
    Please check the payment plan you wish to enter into.</t>
      </text>
    </comment>
    <comment ref="L50" authorId="5" shapeId="0" xr:uid="{F1BDF907-9343-4F8D-814D-6F805FAC8202}">
      <text>
        <t>[Threaded comment]
Your version of Excel allows you to read this threaded comment; however, any edits to it will get removed if the file is opened in a newer version of Excel. Learn more: https://go.microsoft.com/fwlink/?linkid=870924
Comment:
    If you are enrolling in auto deduction will also need to fill out a direct payment authorization form that is on the website.</t>
      </text>
    </comment>
    <comment ref="L58" authorId="6" shapeId="0" xr:uid="{5EB1EC2F-6048-4837-9164-E4962436D702}">
      <text>
        <t>[Threaded comment]
Your version of Excel allows you to read this threaded comment; however, any edits to it will get removed if the file is opened in a newer version of Excel. Learn more: https://go.microsoft.com/fwlink/?linkid=870924
Comment:
    Enter the number of student(s) and fee amount will populate.</t>
      </text>
    </comment>
    <comment ref="L77" authorId="7" shapeId="0" xr:uid="{195850EB-0AF2-4182-B88A-DC4CB00DCCD3}">
      <text>
        <t>[Threaded comment]
Your version of Excel allows you to read this threaded comment; however, any edits to it will get removed if the file is opened in a newer version of Excel. Learn more: https://go.microsoft.com/fwlink/?linkid=870924
Comment:
    Enter the number of students and number of sports they will participate in.  ex. if you have 2 students in Jr. High and each student will participate in 2 sports, youi would enter the number 4.  If you only have 1 student, but they will particpate in 3 sports, enter the number 3.</t>
      </text>
    </comment>
    <comment ref="L82" authorId="8" shapeId="0" xr:uid="{04CB6828-EFC4-460B-ADEF-79A300BFB93A}">
      <text>
        <t>[Threaded comment]
Your version of Excel allows you to read this threaded comment; however, any edits to it will get removed if the file is opened in a newer version of Excel. Learn more: https://go.microsoft.com/fwlink/?linkid=870924
Comment:
    Enter the number of students and number of sports they will participate in.  ex. if you have 2 students in Sr. High and each student will participate in 2 sports, youi would enter the number 4.  If you only have 1 student, but they will particpate in 3 sports, enter the number 3.</t>
      </text>
    </comment>
    <comment ref="L100" authorId="9" shapeId="0" xr:uid="{0D52C4E3-7467-4184-BB1A-FACC7B87DEAE}">
      <text>
        <t>[Threaded comment]
Your version of Excel allows you to read this threaded comment; however, any edits to it will get removed if the file is opened in a newer version of Excel. Learn more: https://go.microsoft.com/fwlink/?linkid=870924
Comment:
    Please review this policy regarding early withdrawal.</t>
      </text>
    </comment>
    <comment ref="L108" authorId="10" shapeId="0" xr:uid="{DC29B137-A863-4CA6-B6E9-68861DFACD9C}">
      <text>
        <t>[Threaded comment]
Your version of Excel allows you to read this threaded comment; however, any edits to it will get removed if the file is opened in a newer version of Excel. Learn more: https://go.microsoft.com/fwlink/?linkid=870924
Comment:
    Please review this policy regarding delinquent tuition.</t>
      </text>
    </comment>
  </commentList>
</comments>
</file>

<file path=xl/sharedStrings.xml><?xml version="1.0" encoding="utf-8"?>
<sst xmlns="http://schemas.openxmlformats.org/spreadsheetml/2006/main" count="120" uniqueCount="105">
  <si>
    <t>Family Information</t>
  </si>
  <si>
    <t>Parent/Guardian</t>
  </si>
  <si>
    <t>Last Name</t>
  </si>
  <si>
    <t>First Name</t>
  </si>
  <si>
    <t>Home #</t>
  </si>
  <si>
    <t>Work #</t>
  </si>
  <si>
    <t>Cell #</t>
  </si>
  <si>
    <t>Address</t>
  </si>
  <si>
    <t>Street Address</t>
  </si>
  <si>
    <t>City</t>
  </si>
  <si>
    <t xml:space="preserve">   State</t>
  </si>
  <si>
    <t xml:space="preserve">     Zip</t>
  </si>
  <si>
    <t>Grade K-6:</t>
  </si>
  <si>
    <t>Grade 9-12:</t>
  </si>
  <si>
    <t>Student Enrollment</t>
  </si>
  <si>
    <t>Child's Full Name:</t>
  </si>
  <si>
    <t>Grade:</t>
  </si>
  <si>
    <t>Tuition Amount</t>
  </si>
  <si>
    <t>a</t>
  </si>
  <si>
    <t>b</t>
  </si>
  <si>
    <t>c</t>
  </si>
  <si>
    <t>d</t>
  </si>
  <si>
    <t>e</t>
  </si>
  <si>
    <t>Family Tuition:  (add columns a,b,c,d, and e)</t>
  </si>
  <si>
    <t>Family Max:</t>
  </si>
  <si>
    <t>TUITION PAYMENT PLAN TOTAL</t>
  </si>
  <si>
    <t>Tuition Payment Schedule Options</t>
  </si>
  <si>
    <t>Annual tuition due on August 1st</t>
  </si>
  <si>
    <t>Bi-Monthly Tuition due the 1st day of August, October, December, February &amp; April</t>
  </si>
  <si>
    <t>Auto Deduction - 12 payments on August 10th through July 10th of each month</t>
  </si>
  <si>
    <t>Auto Deduction - 10 payments on August 10th through May 10th or each month</t>
  </si>
  <si>
    <t>Ten equal tuition payments due the 1st of August through the 1st of May</t>
  </si>
  <si>
    <t>GRADES</t>
  </si>
  <si>
    <t>FEE DESCRIPTION</t>
  </si>
  <si>
    <t>AMOUNT</t>
  </si>
  <si>
    <t># of Students</t>
  </si>
  <si>
    <t>TOTAL FEE AMOUNT</t>
  </si>
  <si>
    <t>Technology Fee</t>
  </si>
  <si>
    <t>K-2</t>
  </si>
  <si>
    <t>Activity Pass</t>
  </si>
  <si>
    <t>3-6</t>
  </si>
  <si>
    <t>7-8</t>
  </si>
  <si>
    <t>Class Fee</t>
  </si>
  <si>
    <t>Transportation Fee:</t>
  </si>
  <si>
    <t xml:space="preserve">     December Billing:  GBB and BBB</t>
  </si>
  <si>
    <t xml:space="preserve">     April Billing:  Track</t>
  </si>
  <si>
    <t>K-12</t>
  </si>
  <si>
    <t>9-12</t>
  </si>
  <si>
    <t>SENIORS</t>
  </si>
  <si>
    <t>Graduation Fee</t>
  </si>
  <si>
    <t>Amount</t>
  </si>
  <si>
    <t>Description of Payment Schedule</t>
  </si>
  <si>
    <t>Payment Terms &amp; Agreement</t>
  </si>
  <si>
    <t>Semi-annual tuition due August 1st and January 1st</t>
  </si>
  <si>
    <t xml:space="preserve">EARLY WITHDRAWAL:  This Tuition and Fees Agreement with the Aberdeen Catholic School System represents a family's commitment to pay the entire school year tuition amount, or the adjusted amount due to financial aid.  Should a student leave the school during the year, or is dismissed from the school for any reason outlined in the Student/Parent Handbook, the Tuition and Fees Agreement will remain in effect and family shall be responsible for payment pursuant to the following: </t>
  </si>
  <si>
    <t>1)</t>
  </si>
  <si>
    <t>2)</t>
  </si>
  <si>
    <t>3)</t>
  </si>
  <si>
    <t xml:space="preserve">Any tuition refund requests must be made in writing and signed by the responsible person for approval by the Finance Committee.  </t>
  </si>
  <si>
    <t>Transcripts will be held for any unpaid tuition or fees.</t>
  </si>
  <si>
    <t>Responsible Party - Parent/Legal Guardian</t>
  </si>
  <si>
    <t>Date</t>
  </si>
  <si>
    <t>ACSS TUITION AND FEES Agreement</t>
  </si>
  <si>
    <t>Withdrawal prior to the first day of school:  release from the agreement, except for nonrefundable fees.  Any tuition payments received prior to the withdrawal will be refunded;</t>
  </si>
  <si>
    <t>Check Box</t>
  </si>
  <si>
    <t>Grade 7-8:</t>
  </si>
  <si>
    <t>Planner</t>
  </si>
  <si>
    <t>Withdrawal after the first day of school and anytime before the end of the first semester, responsible person is responsible for payment of 1/2 of tuition, plus nonrefundable fees.  Any tuition payments received over the 1/2 of tuition amount will be refunded; and</t>
  </si>
  <si>
    <t>Withdrawal anytime after the start of the second semester, responsible party is not released from the agreement and all tuition and fees are to be paid.</t>
  </si>
  <si>
    <t>ATHLETIC AND TRANSPORTATION FEES FOR GRADES 7 - 12</t>
  </si>
  <si>
    <t>Student Name &amp; Sport</t>
  </si>
  <si>
    <t>Total Fee Amount</t>
  </si>
  <si>
    <t>TOTAL ATHLETIC AND TRANSPORTATION FEES:</t>
  </si>
  <si>
    <t>4)</t>
  </si>
  <si>
    <t>If a student applies for and is granted permission by administration to finish all credit requirements and earn a Roncalli High School diploma, i.e., graduate early, full tuition for eight high school semesters will be required to receive a Roncalli High School diploma</t>
  </si>
  <si>
    <t xml:space="preserve">Athletic Fees are assessed for the following:  Volleyball; Cross Country; Football; Cheerleading; Dance; Boys and Girls </t>
  </si>
  <si>
    <t xml:space="preserve">Basketball; Boys and Girls Track; Boys and Girls Tennis; Boys and Girls Golf; </t>
  </si>
  <si>
    <r>
      <t>Athletic Fee (</t>
    </r>
    <r>
      <rPr>
        <b/>
        <sz val="10"/>
        <color theme="1"/>
        <rFont val="Calibri"/>
        <family val="2"/>
      </rPr>
      <t>per activity</t>
    </r>
    <r>
      <rPr>
        <sz val="10"/>
        <color theme="1"/>
        <rFont val="Calibri"/>
        <family val="2"/>
      </rPr>
      <t xml:space="preserve">) </t>
    </r>
  </si>
  <si>
    <r>
      <t>Athletic Fee (</t>
    </r>
    <r>
      <rPr>
        <b/>
        <sz val="10"/>
        <color theme="1"/>
        <rFont val="Calibri"/>
        <family val="2"/>
      </rPr>
      <t>per activity)</t>
    </r>
  </si>
  <si>
    <t># of Students &amp; # of Sport</t>
  </si>
  <si>
    <t>Yes</t>
  </si>
  <si>
    <t>Not at this time</t>
  </si>
  <si>
    <t>Family Tuition:</t>
  </si>
  <si>
    <t>FULL TUITION DONATION AMOUNT, see above</t>
  </si>
  <si>
    <r>
      <t xml:space="preserve">Published Tuition Rate - </t>
    </r>
    <r>
      <rPr>
        <b/>
        <sz val="12"/>
        <color theme="1"/>
        <rFont val="Calibri"/>
        <family val="2"/>
      </rPr>
      <t>This rate is significantly LOWER for all students thanks to the support of our Aberdeen Catholic Parishes.</t>
    </r>
  </si>
  <si>
    <t>Payment for athletic and transportation fees can be paid in full, included in monthly payment, or after receipt of billing invoice</t>
  </si>
  <si>
    <t xml:space="preserve">     September Billing:  FB, VB, and CC</t>
  </si>
  <si>
    <r>
      <t xml:space="preserve">Full Tuition Rate </t>
    </r>
    <r>
      <rPr>
        <b/>
        <sz val="12"/>
        <color theme="1"/>
        <rFont val="Calibri"/>
        <family val="2"/>
      </rPr>
      <t>(includes the entire budgeted expenses for educating each student)</t>
    </r>
  </si>
  <si>
    <t xml:space="preserve">My signature below, either electronic, signed, or typed,  indicates that I have read and understand the terms of this agreement and my financial obligation to Aberdeen Catholic Schools.  </t>
  </si>
  <si>
    <r>
      <t xml:space="preserve">This Tuition &amp; Fees Agreement is a legal contract with Aberdeen Catholic Schools that must be signed by the responsible party upon enrollment.  The Responsible Party is the person that receives the billing statement and that is required to make payments.  Failure to submit this Agreement to the Aberdeen Catholic School business office or your school office will result in your child(ren)'s dismissal.  </t>
    </r>
    <r>
      <rPr>
        <b/>
        <sz val="10"/>
        <color theme="1"/>
        <rFont val="Calibri"/>
        <family val="2"/>
      </rPr>
      <t>Tuition and fees must be paid in full on ALL accounts associated with the child(ren) by the end of the school year to qualify for enrollment the following year.</t>
    </r>
  </si>
  <si>
    <t>DELIQUENT TUITION/DEFAULT:  All payments are due on the 1st of the month and are considered delinquent after the 15th day of the month.  A LATE FEE of $5.00 a month will be assessed on all delinquent tuition.  If a parent fails to pay the tuition and other charges pursuant to the payment schedule or fails to meet any other requirements set forth in this agreement, Parent shall be in default of this agreement.  In the event of default, ACSS shall attempt to work with Parent to resolve the default on an amicable basis.  Absent an amicable resolution, ACSS reserves the right it impose all or part of the following remedies with respect to such default:  withholding of report cards or student transcripts; refusal to issue diploma or graduation certificate; collection of the tuition and expenses thereof, including reasonable actual attorney's fees; and, in extreme cases, dismissal of the student from the school.</t>
  </si>
  <si>
    <t>EDUCATION:  It is agreed that the ACSS will provide and maintain a K-12 educational program that is fully accredited by the South Dakota Department of Education, subject to the student's and parent's compliance with this agreement and all school and Diocese of Sioux Falls, Office of Catholic Schools policies.  All learning shall be viewed in the light of the Gospel, which underlies all we endeavor reveals the God who is the source of all we value.</t>
  </si>
  <si>
    <t>Less, tuition discount per Financial Award Letter; Employee Benefit; or Tuition Voucher (please attach)</t>
  </si>
  <si>
    <t>Please add a tax deductable donation amount in the Full Tuition Donation line below</t>
  </si>
  <si>
    <t>We thank you for supporting us with prayer.</t>
  </si>
  <si>
    <t>Are you willing to provide additional support to the school by paying the full tuition rate or a different donation amount to bridge the gap between full tuition and published tuition?  If so, this amount can be billed along with your tuition according to your chosen tuition payment plan.</t>
  </si>
  <si>
    <t>2021-2022 Academic Year</t>
  </si>
  <si>
    <t>Per Child Full Tuition rate:  $8,900.00</t>
  </si>
  <si>
    <t>NEW STUDENT Enrollment Fee</t>
  </si>
  <si>
    <r>
      <rPr>
        <b/>
        <u/>
        <sz val="10"/>
        <color theme="1"/>
        <rFont val="Calibri"/>
        <family val="2"/>
      </rPr>
      <t>Required Fees:</t>
    </r>
    <r>
      <rPr>
        <sz val="10"/>
        <color theme="1"/>
        <rFont val="Calibri"/>
        <family val="2"/>
      </rPr>
      <t xml:space="preserve">  Fees are assessed over and above tuition for general student expenses for classes and activities which require extra supplies, materials, or equipment.  Fees are nonrefundable and </t>
    </r>
    <r>
      <rPr>
        <b/>
        <sz val="10"/>
        <color theme="1"/>
        <rFont val="Calibri"/>
        <family val="2"/>
      </rPr>
      <t xml:space="preserve">due on or before </t>
    </r>
    <r>
      <rPr>
        <sz val="10"/>
        <color theme="1"/>
        <rFont val="Calibri"/>
        <family val="2"/>
      </rPr>
      <t>Monday, September 20, 2021.  Please visit with Business Office Manager if you need other payment options for fees.</t>
    </r>
  </si>
  <si>
    <t>TOTAL FEES DUE BY SEPTEMBER 20, 2021:</t>
  </si>
  <si>
    <t xml:space="preserve">     September Billing:  FB, VB, CC</t>
  </si>
  <si>
    <t xml:space="preserve">     December Billing:  GBB, BBB</t>
  </si>
  <si>
    <t>TUITION DIRECT PAYMENT AUTHORIZATION REQUIRED FOR THE FOLLOWING:</t>
  </si>
  <si>
    <t>Less, Family Max Discount: (Amount over $10,830.00)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</si>
</sst>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409]* #,##0.00_);_([$$-409]* \(#,##0.00\);_([$$-409]* &quot;-&quot;??_);_(@_)"/>
    <numFmt numFmtId="165" formatCode="&quot;$&quot;#,##0.00"/>
  </numFmts>
  <fonts count="15" x14ac:knownFonts="1">
    <font>
      <sz val="11"/>
      <color theme="1"/>
      <name val="Calibri"/>
      <family val="2"/>
      <scheme val="minor"/>
    </font>
    <font>
      <sz val="11"/>
      <color theme="1"/>
      <name val="Calibri"/>
      <family val="2"/>
      <scheme val="minor"/>
    </font>
    <font>
      <sz val="11"/>
      <color theme="1"/>
      <name val="Century Schoolbook"/>
      <family val="1"/>
    </font>
    <font>
      <b/>
      <sz val="18"/>
      <color theme="1"/>
      <name val="Century Schoolbook"/>
      <family val="1"/>
    </font>
    <font>
      <sz val="12"/>
      <color theme="1"/>
      <name val="Century Schoolbook"/>
      <family val="1"/>
    </font>
    <font>
      <b/>
      <sz val="10"/>
      <color theme="1"/>
      <name val="Calibri"/>
      <family val="2"/>
    </font>
    <font>
      <sz val="10"/>
      <color theme="1"/>
      <name val="Calibri"/>
      <family val="2"/>
    </font>
    <font>
      <sz val="10"/>
      <color rgb="FFFFC000"/>
      <name val="Calibri"/>
      <family val="2"/>
    </font>
    <font>
      <b/>
      <u/>
      <sz val="10"/>
      <color theme="1"/>
      <name val="Calibri"/>
      <family val="2"/>
    </font>
    <font>
      <b/>
      <sz val="14"/>
      <color theme="1"/>
      <name val="Calibri"/>
      <family val="2"/>
    </font>
    <font>
      <b/>
      <sz val="12"/>
      <color theme="1"/>
      <name val="Calibri"/>
      <family val="2"/>
    </font>
    <font>
      <b/>
      <sz val="14"/>
      <name val="Calibri"/>
      <family val="2"/>
    </font>
    <font>
      <b/>
      <u/>
      <sz val="14"/>
      <color theme="1"/>
      <name val="Calibri"/>
      <family val="2"/>
    </font>
    <font>
      <b/>
      <sz val="11"/>
      <name val="Calibri"/>
      <family val="2"/>
    </font>
    <font>
      <b/>
      <sz val="14"/>
      <color rgb="FFFF0000"/>
      <name val="Calibri"/>
      <family val="2"/>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DashDotDot">
        <color auto="1"/>
      </top>
      <bottom/>
      <diagonal/>
    </border>
    <border>
      <left/>
      <right style="thin">
        <color auto="1"/>
      </right>
      <top style="mediumDashDotDot">
        <color auto="1"/>
      </top>
      <bottom/>
      <diagonal/>
    </border>
    <border>
      <left/>
      <right/>
      <top/>
      <bottom style="mediumDashDotDot">
        <color auto="1"/>
      </bottom>
      <diagonal/>
    </border>
    <border>
      <left/>
      <right style="thin">
        <color auto="1"/>
      </right>
      <top/>
      <bottom style="mediumDashDotDot">
        <color auto="1"/>
      </bottom>
      <diagonal/>
    </border>
    <border>
      <left/>
      <right style="thin">
        <color auto="1"/>
      </right>
      <top/>
      <bottom style="mediumDashed">
        <color auto="1"/>
      </bottom>
      <diagonal/>
    </border>
    <border>
      <left/>
      <right/>
      <top/>
      <bottom style="mediumDashed">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2">
    <xf numFmtId="0" fontId="0" fillId="0" borderId="0" xfId="0"/>
    <xf numFmtId="0" fontId="2" fillId="0" borderId="0" xfId="0" applyFont="1" applyProtection="1">
      <protection locked="0"/>
    </xf>
    <xf numFmtId="0" fontId="2" fillId="0" borderId="0" xfId="0" applyFont="1" applyProtection="1"/>
    <xf numFmtId="0" fontId="4" fillId="0" borderId="0" xfId="0" applyFont="1" applyProtection="1"/>
    <xf numFmtId="0" fontId="6" fillId="0" borderId="0" xfId="0" applyFont="1" applyFill="1" applyAlignment="1" applyProtection="1">
      <alignment horizontal="left"/>
    </xf>
    <xf numFmtId="0" fontId="6" fillId="0" borderId="0" xfId="0" applyFont="1" applyProtection="1"/>
    <xf numFmtId="0" fontId="6" fillId="0" borderId="0" xfId="0" applyFont="1" applyBorder="1" applyProtection="1">
      <protection locked="0"/>
    </xf>
    <xf numFmtId="0" fontId="6" fillId="0" borderId="0" xfId="0" applyFont="1" applyProtection="1">
      <protection locked="0"/>
    </xf>
    <xf numFmtId="0" fontId="6" fillId="0" borderId="1" xfId="0" applyFont="1" applyBorder="1" applyProtection="1">
      <protection locked="0"/>
    </xf>
    <xf numFmtId="0" fontId="6" fillId="2" borderId="0" xfId="0" applyFont="1" applyFill="1" applyProtection="1"/>
    <xf numFmtId="0" fontId="6" fillId="0" borderId="0" xfId="0" applyFont="1" applyFill="1" applyAlignment="1" applyProtection="1">
      <alignment vertical="center"/>
    </xf>
    <xf numFmtId="0" fontId="6" fillId="0" borderId="0" xfId="0" applyFont="1" applyFill="1" applyProtection="1"/>
    <xf numFmtId="8" fontId="5" fillId="0" borderId="0" xfId="0" applyNumberFormat="1" applyFont="1" applyFill="1" applyProtection="1"/>
    <xf numFmtId="0" fontId="5" fillId="0" borderId="0" xfId="0" applyFont="1" applyFill="1" applyAlignment="1" applyProtection="1">
      <alignment vertical="center"/>
    </xf>
    <xf numFmtId="0" fontId="6" fillId="0" borderId="0" xfId="0" applyFont="1" applyAlignment="1" applyProtection="1">
      <alignment horizontal="right"/>
      <protection locked="0"/>
    </xf>
    <xf numFmtId="0" fontId="6" fillId="0" borderId="0" xfId="0" applyFont="1" applyAlignment="1" applyProtection="1">
      <alignment horizontal="right"/>
    </xf>
    <xf numFmtId="164" fontId="6" fillId="0" borderId="1" xfId="0" applyNumberFormat="1" applyFont="1" applyBorder="1" applyProtection="1"/>
    <xf numFmtId="44" fontId="6" fillId="0" borderId="2" xfId="1" applyFont="1" applyBorder="1" applyProtection="1"/>
    <xf numFmtId="44" fontId="6" fillId="0" borderId="1" xfId="1" applyFont="1" applyBorder="1" applyProtection="1"/>
    <xf numFmtId="44" fontId="6" fillId="0" borderId="3" xfId="1" applyFont="1" applyBorder="1" applyProtection="1"/>
    <xf numFmtId="44" fontId="6" fillId="0" borderId="0" xfId="1" applyFont="1" applyBorder="1" applyProtection="1">
      <protection locked="0"/>
    </xf>
    <xf numFmtId="0" fontId="7" fillId="2" borderId="0" xfId="0" applyFont="1" applyFill="1" applyProtection="1">
      <protection locked="0"/>
    </xf>
    <xf numFmtId="0" fontId="6" fillId="0" borderId="7" xfId="0" applyFont="1" applyBorder="1" applyAlignment="1" applyProtection="1">
      <alignment horizontal="center"/>
    </xf>
    <xf numFmtId="44" fontId="6" fillId="0" borderId="1" xfId="0" applyNumberFormat="1" applyFont="1" applyBorder="1" applyProtection="1"/>
    <xf numFmtId="44" fontId="6" fillId="0" borderId="2" xfId="0" applyNumberFormat="1" applyFont="1" applyBorder="1" applyProtection="1"/>
    <xf numFmtId="0" fontId="6" fillId="0" borderId="4" xfId="0" applyFont="1" applyBorder="1" applyProtection="1"/>
    <xf numFmtId="0" fontId="6" fillId="0" borderId="4" xfId="0" applyFont="1" applyBorder="1" applyAlignment="1" applyProtection="1">
      <alignment wrapText="1"/>
    </xf>
    <xf numFmtId="164" fontId="6" fillId="7" borderId="0" xfId="0" applyNumberFormat="1" applyFont="1" applyFill="1" applyProtection="1"/>
    <xf numFmtId="164" fontId="6" fillId="0" borderId="4" xfId="0" applyNumberFormat="1" applyFont="1" applyBorder="1" applyProtection="1"/>
    <xf numFmtId="164" fontId="6" fillId="5" borderId="0" xfId="0" applyNumberFormat="1" applyFont="1" applyFill="1" applyBorder="1" applyProtection="1"/>
    <xf numFmtId="164" fontId="6" fillId="4" borderId="0" xfId="0" applyNumberFormat="1" applyFont="1" applyFill="1" applyProtection="1"/>
    <xf numFmtId="1" fontId="6" fillId="0" borderId="4" xfId="0" applyNumberFormat="1" applyFont="1" applyBorder="1" applyProtection="1">
      <protection locked="0"/>
    </xf>
    <xf numFmtId="164" fontId="6" fillId="6" borderId="0" xfId="0" applyNumberFormat="1" applyFont="1" applyFill="1" applyProtection="1"/>
    <xf numFmtId="164" fontId="6" fillId="0" borderId="0" xfId="0" applyNumberFormat="1" applyFont="1" applyProtection="1"/>
    <xf numFmtId="1" fontId="6" fillId="0" borderId="0" xfId="0" applyNumberFormat="1" applyFont="1" applyProtection="1">
      <protection locked="0"/>
    </xf>
    <xf numFmtId="164" fontId="6" fillId="0" borderId="5" xfId="0" applyNumberFormat="1" applyFont="1" applyBorder="1" applyProtection="1"/>
    <xf numFmtId="44" fontId="6" fillId="0" borderId="0" xfId="0" applyNumberFormat="1" applyFont="1" applyBorder="1" applyProtection="1"/>
    <xf numFmtId="0" fontId="6" fillId="0" borderId="0" xfId="0" applyFont="1" applyProtection="1"/>
    <xf numFmtId="0" fontId="6" fillId="0" borderId="0" xfId="0" applyFont="1" applyBorder="1" applyAlignment="1" applyProtection="1">
      <alignment wrapText="1"/>
      <protection locked="0"/>
    </xf>
    <xf numFmtId="0" fontId="6" fillId="0" borderId="7" xfId="0" applyFont="1" applyBorder="1" applyAlignment="1" applyProtection="1">
      <alignment wrapText="1"/>
      <protection locked="0"/>
    </xf>
    <xf numFmtId="44" fontId="6" fillId="0" borderId="2" xfId="1" applyFont="1" applyBorder="1" applyProtection="1">
      <protection locked="0"/>
    </xf>
    <xf numFmtId="1" fontId="6" fillId="0" borderId="1" xfId="0" applyNumberFormat="1" applyFont="1" applyBorder="1" applyProtection="1">
      <protection locked="0"/>
    </xf>
    <xf numFmtId="1" fontId="6" fillId="0" borderId="2" xfId="0" applyNumberFormat="1" applyFont="1" applyBorder="1" applyProtection="1">
      <protection locked="0"/>
    </xf>
    <xf numFmtId="0" fontId="6" fillId="6" borderId="0" xfId="0" applyFont="1" applyFill="1" applyProtection="1"/>
    <xf numFmtId="0" fontId="6" fillId="0" borderId="1" xfId="0" applyFont="1" applyBorder="1" applyProtection="1">
      <protection locked="0"/>
    </xf>
    <xf numFmtId="0" fontId="6" fillId="0" borderId="0" xfId="0" applyFont="1" applyProtection="1"/>
    <xf numFmtId="0" fontId="5" fillId="0" borderId="0" xfId="0" applyFont="1" applyProtection="1"/>
    <xf numFmtId="164" fontId="6" fillId="0" borderId="0" xfId="0" applyNumberFormat="1" applyFont="1" applyBorder="1" applyProtection="1"/>
    <xf numFmtId="1" fontId="6" fillId="0" borderId="0" xfId="0" applyNumberFormat="1" applyFont="1" applyBorder="1" applyProtection="1">
      <protection locked="0"/>
    </xf>
    <xf numFmtId="0" fontId="6" fillId="0" borderId="7" xfId="0" applyFont="1" applyBorder="1" applyProtection="1"/>
    <xf numFmtId="0" fontId="6" fillId="0" borderId="7" xfId="0" applyFont="1" applyBorder="1" applyAlignment="1" applyProtection="1">
      <alignment horizontal="center" wrapText="1"/>
      <protection locked="0"/>
    </xf>
    <xf numFmtId="165" fontId="6" fillId="0" borderId="0" xfId="0" applyNumberFormat="1" applyFont="1" applyBorder="1" applyProtection="1">
      <protection hidden="1"/>
    </xf>
    <xf numFmtId="0" fontId="6" fillId="0" borderId="7" xfId="0" applyFont="1" applyBorder="1" applyAlignment="1" applyProtection="1">
      <alignment horizontal="center" wrapText="1"/>
    </xf>
    <xf numFmtId="1" fontId="6" fillId="0" borderId="4" xfId="0" applyNumberFormat="1" applyFont="1" applyBorder="1" applyAlignment="1" applyProtection="1">
      <alignment wrapText="1"/>
      <protection locked="0"/>
    </xf>
    <xf numFmtId="0" fontId="5" fillId="0" borderId="0" xfId="0" applyFont="1" applyProtection="1">
      <protection locked="0"/>
    </xf>
    <xf numFmtId="164" fontId="5" fillId="0" borderId="0" xfId="0" applyNumberFormat="1" applyFont="1" applyBorder="1" applyProtection="1"/>
    <xf numFmtId="0" fontId="6" fillId="0" borderId="0" xfId="0" applyFont="1" applyProtection="1"/>
    <xf numFmtId="0" fontId="6" fillId="0" borderId="0" xfId="0" applyFont="1" applyProtection="1"/>
    <xf numFmtId="0" fontId="5" fillId="0" borderId="0" xfId="0" applyFont="1" applyProtection="1"/>
    <xf numFmtId="0" fontId="5" fillId="0" borderId="0" xfId="0" applyFont="1" applyAlignment="1" applyProtection="1">
      <alignment horizontal="center"/>
      <protection locked="0"/>
    </xf>
    <xf numFmtId="44" fontId="6" fillId="0" borderId="2" xfId="1" applyNumberFormat="1" applyFont="1" applyBorder="1" applyProtection="1">
      <protection locked="0"/>
    </xf>
    <xf numFmtId="0" fontId="9" fillId="2" borderId="0" xfId="0" applyFont="1" applyFill="1" applyAlignment="1" applyProtection="1">
      <alignment vertical="center"/>
    </xf>
    <xf numFmtId="8" fontId="10" fillId="0" borderId="0" xfId="0" applyNumberFormat="1" applyFont="1" applyFill="1" applyProtection="1"/>
    <xf numFmtId="0" fontId="10" fillId="0" borderId="0" xfId="0" applyFont="1" applyFill="1" applyProtection="1"/>
    <xf numFmtId="0" fontId="10" fillId="0" borderId="0" xfId="0" applyFont="1" applyProtection="1"/>
    <xf numFmtId="0" fontId="5" fillId="0" borderId="0" xfId="0" applyFont="1" applyAlignment="1" applyProtection="1">
      <alignment horizontal="left"/>
      <protection locked="0"/>
    </xf>
    <xf numFmtId="0" fontId="6" fillId="0" borderId="20" xfId="0" applyFont="1" applyBorder="1" applyAlignment="1" applyProtection="1">
      <alignment horizontal="right" vertical="top"/>
    </xf>
    <xf numFmtId="0" fontId="11" fillId="2" borderId="0" xfId="0" applyFont="1" applyFill="1" applyAlignment="1" applyProtection="1">
      <alignment vertical="center"/>
      <protection locked="0"/>
    </xf>
    <xf numFmtId="0" fontId="6" fillId="0" borderId="1" xfId="0" applyFont="1" applyBorder="1" applyAlignment="1" applyProtection="1">
      <alignment horizontal="left"/>
      <protection locked="0"/>
    </xf>
    <xf numFmtId="164" fontId="6" fillId="3" borderId="23" xfId="0" applyNumberFormat="1" applyFont="1" applyFill="1" applyBorder="1" applyProtection="1"/>
    <xf numFmtId="164" fontId="6" fillId="3" borderId="25" xfId="0" applyNumberFormat="1" applyFont="1" applyFill="1" applyBorder="1" applyProtection="1"/>
    <xf numFmtId="164" fontId="6" fillId="5" borderId="25" xfId="0" applyNumberFormat="1" applyFont="1" applyFill="1" applyBorder="1" applyProtection="1"/>
    <xf numFmtId="164" fontId="6" fillId="4" borderId="25" xfId="0" applyNumberFormat="1" applyFont="1" applyFill="1" applyBorder="1" applyProtection="1"/>
    <xf numFmtId="164" fontId="6" fillId="6" borderId="25" xfId="0" applyNumberFormat="1" applyFont="1" applyFill="1" applyBorder="1" applyProtection="1"/>
    <xf numFmtId="164" fontId="6" fillId="4" borderId="26" xfId="0" applyNumberFormat="1" applyFont="1" applyFill="1" applyBorder="1" applyProtection="1"/>
    <xf numFmtId="0" fontId="5" fillId="0" borderId="28" xfId="0" applyFont="1" applyBorder="1" applyAlignment="1" applyProtection="1">
      <alignment horizontal="center"/>
      <protection locked="0"/>
    </xf>
    <xf numFmtId="0" fontId="5" fillId="0" borderId="0" xfId="0" applyFont="1" applyBorder="1" applyAlignment="1" applyProtection="1">
      <alignment horizontal="center"/>
    </xf>
    <xf numFmtId="0" fontId="5" fillId="0" borderId="0" xfId="0" applyFont="1" applyBorder="1" applyAlignment="1" applyProtection="1">
      <alignment horizontal="center" wrapText="1"/>
    </xf>
    <xf numFmtId="165" fontId="6" fillId="0" borderId="1" xfId="0" applyNumberFormat="1" applyFont="1" applyBorder="1" applyProtection="1">
      <protection hidden="1"/>
    </xf>
    <xf numFmtId="0" fontId="6" fillId="0" borderId="0" xfId="0" applyFont="1" applyAlignment="1" applyProtection="1"/>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7" borderId="0" xfId="0" applyFont="1" applyFill="1" applyProtection="1"/>
    <xf numFmtId="0" fontId="6" fillId="0" borderId="0" xfId="0" applyFont="1" applyProtection="1"/>
    <xf numFmtId="0" fontId="8" fillId="0" borderId="0" xfId="0" applyFont="1" applyAlignment="1" applyProtection="1">
      <alignment horizontal="center"/>
    </xf>
    <xf numFmtId="0" fontId="6" fillId="0" borderId="10"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6" fillId="7" borderId="0" xfId="0" applyFont="1" applyFill="1" applyAlignment="1" applyProtection="1">
      <alignment horizontal="center"/>
    </xf>
    <xf numFmtId="49" fontId="6" fillId="7" borderId="0" xfId="0" applyNumberFormat="1" applyFont="1" applyFill="1" applyAlignment="1" applyProtection="1">
      <alignment horizontal="center"/>
    </xf>
    <xf numFmtId="0" fontId="6" fillId="7" borderId="0" xfId="0" applyFont="1" applyFill="1" applyAlignment="1" applyProtection="1">
      <alignment horizontal="left"/>
    </xf>
    <xf numFmtId="0" fontId="6" fillId="3" borderId="22" xfId="0" applyFont="1" applyFill="1" applyBorder="1" applyAlignment="1" applyProtection="1">
      <alignment horizontal="center"/>
    </xf>
    <xf numFmtId="1" fontId="6" fillId="0" borderId="10" xfId="0" applyNumberFormat="1" applyFont="1" applyBorder="1" applyAlignment="1" applyProtection="1">
      <alignment horizontal="center"/>
      <protection locked="0"/>
    </xf>
    <xf numFmtId="1" fontId="6" fillId="0" borderId="11" xfId="0" applyNumberFormat="1" applyFont="1" applyBorder="1" applyAlignment="1" applyProtection="1">
      <alignment horizontal="center"/>
      <protection locked="0"/>
    </xf>
    <xf numFmtId="0" fontId="9" fillId="2" borderId="0" xfId="0" applyFont="1" applyFill="1" applyAlignment="1" applyProtection="1">
      <alignment horizontal="left" vertical="center"/>
    </xf>
    <xf numFmtId="0" fontId="6" fillId="0" borderId="4" xfId="0" applyFont="1" applyBorder="1" applyAlignment="1" applyProtection="1">
      <alignment horizontal="center"/>
    </xf>
    <xf numFmtId="0" fontId="6" fillId="0" borderId="1" xfId="0" applyFont="1" applyBorder="1" applyProtection="1">
      <protection locked="0"/>
    </xf>
    <xf numFmtId="164" fontId="6" fillId="0" borderId="1" xfId="0" applyNumberFormat="1" applyFont="1" applyBorder="1" applyProtection="1">
      <protection locked="0"/>
    </xf>
    <xf numFmtId="0" fontId="6" fillId="0" borderId="2" xfId="0" applyFont="1" applyBorder="1" applyProtection="1">
      <protection locked="0"/>
    </xf>
    <xf numFmtId="0" fontId="6" fillId="0" borderId="8" xfId="0" applyFont="1" applyBorder="1" applyProtection="1"/>
    <xf numFmtId="0" fontId="6" fillId="0" borderId="1" xfId="0" applyFont="1" applyBorder="1" applyProtection="1"/>
    <xf numFmtId="0" fontId="6" fillId="0" borderId="6" xfId="0" applyFont="1" applyBorder="1" applyProtection="1"/>
    <xf numFmtId="0" fontId="6" fillId="0" borderId="9" xfId="0" applyFont="1" applyBorder="1" applyProtection="1"/>
    <xf numFmtId="0" fontId="6" fillId="4" borderId="0" xfId="0" applyFont="1" applyFill="1" applyProtection="1"/>
    <xf numFmtId="0" fontId="6" fillId="3" borderId="24" xfId="0" applyFont="1" applyFill="1" applyBorder="1" applyAlignment="1" applyProtection="1">
      <alignment horizontal="center"/>
    </xf>
    <xf numFmtId="0" fontId="6" fillId="3" borderId="22" xfId="0" applyFont="1" applyFill="1" applyBorder="1" applyProtection="1"/>
    <xf numFmtId="49" fontId="6" fillId="5" borderId="0" xfId="0" applyNumberFormat="1" applyFont="1" applyFill="1" applyBorder="1" applyAlignment="1" applyProtection="1">
      <alignment horizontal="center"/>
    </xf>
    <xf numFmtId="49" fontId="6" fillId="5" borderId="24" xfId="0" applyNumberFormat="1" applyFont="1" applyFill="1" applyBorder="1" applyAlignment="1" applyProtection="1">
      <alignment horizontal="center"/>
    </xf>
    <xf numFmtId="0" fontId="6" fillId="3" borderId="24" xfId="0" applyFont="1" applyFill="1" applyBorder="1" applyProtection="1"/>
    <xf numFmtId="0" fontId="6" fillId="5" borderId="0" xfId="0" applyFont="1" applyFill="1" applyBorder="1" applyProtection="1"/>
    <xf numFmtId="0" fontId="6" fillId="5" borderId="24" xfId="0" applyFont="1" applyFill="1" applyBorder="1" applyProtection="1"/>
    <xf numFmtId="0" fontId="6" fillId="0" borderId="0" xfId="0" applyFont="1" applyBorder="1" applyProtection="1"/>
    <xf numFmtId="0" fontId="6" fillId="0" borderId="0"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6" fillId="0" borderId="20" xfId="0" applyFont="1" applyBorder="1" applyAlignment="1" applyProtection="1">
      <alignment wrapText="1"/>
    </xf>
    <xf numFmtId="0" fontId="6" fillId="0" borderId="0" xfId="0" applyFont="1" applyBorder="1" applyAlignment="1" applyProtection="1">
      <alignment wrapText="1"/>
    </xf>
    <xf numFmtId="0" fontId="6" fillId="0" borderId="21" xfId="0" applyFont="1" applyBorder="1" applyAlignment="1" applyProtection="1">
      <alignment wrapText="1"/>
    </xf>
    <xf numFmtId="0" fontId="5" fillId="0" borderId="8" xfId="0" applyFont="1" applyBorder="1" applyAlignment="1" applyProtection="1">
      <alignment horizontal="center"/>
    </xf>
    <xf numFmtId="0" fontId="5" fillId="0" borderId="1" xfId="0" applyFont="1" applyBorder="1" applyAlignment="1" applyProtection="1">
      <alignment horizontal="center"/>
    </xf>
    <xf numFmtId="0" fontId="5" fillId="0" borderId="6" xfId="0" applyFont="1" applyBorder="1" applyAlignment="1" applyProtection="1">
      <alignment horizontal="center"/>
    </xf>
    <xf numFmtId="0" fontId="6" fillId="0" borderId="10" xfId="0" applyFont="1" applyBorder="1" applyAlignment="1" applyProtection="1">
      <alignment vertical="top" wrapText="1"/>
    </xf>
    <xf numFmtId="0" fontId="6" fillId="0" borderId="2" xfId="0" applyFont="1" applyBorder="1" applyAlignment="1" applyProtection="1">
      <alignment vertical="top" wrapText="1"/>
    </xf>
    <xf numFmtId="0" fontId="6" fillId="0" borderId="11" xfId="0" applyFont="1" applyBorder="1" applyAlignment="1" applyProtection="1">
      <alignment vertical="top" wrapText="1"/>
    </xf>
    <xf numFmtId="0" fontId="5" fillId="0" borderId="0" xfId="0" applyFont="1" applyAlignment="1" applyProtection="1">
      <alignment horizontal="center" wrapText="1"/>
    </xf>
    <xf numFmtId="0" fontId="3" fillId="0" borderId="0" xfId="0" applyFont="1" applyAlignment="1" applyProtection="1">
      <alignment vertical="top"/>
    </xf>
    <xf numFmtId="0" fontId="10" fillId="0" borderId="0" xfId="0" applyFont="1" applyFill="1" applyAlignment="1" applyProtection="1">
      <alignment horizontal="center"/>
    </xf>
    <xf numFmtId="0" fontId="6" fillId="0" borderId="18" xfId="0" applyFont="1" applyBorder="1" applyAlignment="1" applyProtection="1">
      <alignment vertical="top" wrapText="1"/>
    </xf>
    <xf numFmtId="0" fontId="6" fillId="0" borderId="9" xfId="0" applyFont="1" applyBorder="1" applyAlignment="1" applyProtection="1">
      <alignment vertical="top" wrapText="1"/>
    </xf>
    <xf numFmtId="0" fontId="6" fillId="0" borderId="19" xfId="0" applyFont="1" applyBorder="1" applyAlignment="1" applyProtection="1">
      <alignment vertical="top" wrapText="1"/>
    </xf>
    <xf numFmtId="0" fontId="6" fillId="0" borderId="0" xfId="0" applyFont="1" applyBorder="1" applyAlignment="1" applyProtection="1">
      <alignment vertical="top" wrapText="1"/>
    </xf>
    <xf numFmtId="0" fontId="6" fillId="0" borderId="21" xfId="0" applyFont="1" applyBorder="1" applyAlignment="1" applyProtection="1">
      <alignment vertical="top" wrapText="1"/>
    </xf>
    <xf numFmtId="0" fontId="6" fillId="0" borderId="0" xfId="0" applyFont="1" applyAlignment="1" applyProtection="1">
      <alignment horizontal="center"/>
    </xf>
    <xf numFmtId="0" fontId="6" fillId="2" borderId="1" xfId="0" applyFont="1" applyFill="1" applyBorder="1" applyAlignment="1" applyProtection="1">
      <alignment vertical="center" wrapText="1"/>
    </xf>
    <xf numFmtId="0" fontId="5" fillId="0" borderId="0" xfId="0" applyFont="1" applyProtection="1"/>
    <xf numFmtId="0" fontId="12" fillId="2" borderId="0" xfId="0" applyFont="1" applyFill="1" applyAlignment="1" applyProtection="1">
      <alignment vertical="center"/>
    </xf>
    <xf numFmtId="0" fontId="6" fillId="6" borderId="0" xfId="0" applyFont="1" applyFill="1" applyProtection="1"/>
    <xf numFmtId="0" fontId="6" fillId="6" borderId="24" xfId="0" applyFont="1" applyFill="1" applyBorder="1" applyProtection="1"/>
    <xf numFmtId="0" fontId="14" fillId="0" borderId="0" xfId="0" applyFont="1" applyAlignment="1" applyProtection="1">
      <alignment horizontal="center"/>
    </xf>
    <xf numFmtId="0" fontId="13" fillId="0" borderId="0" xfId="0" applyFont="1" applyBorder="1" applyAlignment="1" applyProtection="1">
      <alignment horizontal="center" wrapText="1"/>
    </xf>
    <xf numFmtId="0" fontId="5" fillId="0" borderId="0" xfId="0" applyFont="1" applyAlignment="1" applyProtection="1">
      <alignment horizontal="left"/>
    </xf>
    <xf numFmtId="0" fontId="5" fillId="0" borderId="0" xfId="0" applyFont="1" applyAlignment="1" applyProtection="1">
      <alignment horizontal="left" vertical="center"/>
    </xf>
    <xf numFmtId="0" fontId="9" fillId="2" borderId="0" xfId="0" applyFont="1" applyFill="1" applyAlignment="1" applyProtection="1">
      <alignment vertical="center" wrapText="1"/>
    </xf>
    <xf numFmtId="49" fontId="6" fillId="6" borderId="0" xfId="0" applyNumberFormat="1" applyFont="1" applyFill="1" applyAlignment="1" applyProtection="1">
      <alignment horizontal="center"/>
    </xf>
    <xf numFmtId="49" fontId="6" fillId="4" borderId="0" xfId="0" applyNumberFormat="1" applyFont="1" applyFill="1" applyAlignment="1" applyProtection="1">
      <alignment horizontal="center"/>
    </xf>
    <xf numFmtId="0" fontId="6" fillId="4" borderId="24" xfId="0" applyFont="1" applyFill="1" applyBorder="1" applyProtection="1"/>
    <xf numFmtId="0" fontId="6" fillId="0" borderId="7" xfId="0" applyFont="1" applyBorder="1" applyAlignment="1" applyProtection="1">
      <alignment horizontal="center"/>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0" fillId="0" borderId="12" xfId="0" applyFont="1" applyBorder="1" applyAlignment="1" applyProtection="1">
      <alignment horizontal="center"/>
    </xf>
    <xf numFmtId="0" fontId="10" fillId="0" borderId="13" xfId="0" applyFont="1" applyBorder="1" applyAlignment="1" applyProtection="1">
      <alignment horizontal="center"/>
    </xf>
    <xf numFmtId="0" fontId="10" fillId="0" borderId="14" xfId="0" applyFont="1" applyBorder="1" applyAlignment="1" applyProtection="1">
      <alignment horizontal="center"/>
    </xf>
    <xf numFmtId="0" fontId="6" fillId="4" borderId="27" xfId="0" applyFont="1" applyFill="1" applyBorder="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38114</xdr:colOff>
      <xdr:row>0</xdr:row>
      <xdr:rowOff>0</xdr:rowOff>
    </xdr:from>
    <xdr:to>
      <xdr:col>2</xdr:col>
      <xdr:colOff>533508</xdr:colOff>
      <xdr:row>2</xdr:row>
      <xdr:rowOff>139700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74" y="0"/>
          <a:ext cx="495394" cy="64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327660</xdr:colOff>
          <xdr:row>44</xdr:row>
          <xdr:rowOff>45720</xdr:rowOff>
        </xdr:from>
        <xdr:to>
          <xdr:col>2</xdr:col>
          <xdr:colOff>15240</xdr:colOff>
          <xdr:row>45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45</xdr:row>
          <xdr:rowOff>7620</xdr:rowOff>
        </xdr:from>
        <xdr:to>
          <xdr:col>1</xdr:col>
          <xdr:colOff>716280</xdr:colOff>
          <xdr:row>46</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46</xdr:row>
          <xdr:rowOff>7620</xdr:rowOff>
        </xdr:from>
        <xdr:to>
          <xdr:col>1</xdr:col>
          <xdr:colOff>716280</xdr:colOff>
          <xdr:row>47</xdr:row>
          <xdr:rowOff>15240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47</xdr:row>
          <xdr:rowOff>7620</xdr:rowOff>
        </xdr:from>
        <xdr:to>
          <xdr:col>1</xdr:col>
          <xdr:colOff>716280</xdr:colOff>
          <xdr:row>48</xdr:row>
          <xdr:rowOff>15240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49</xdr:row>
          <xdr:rowOff>7620</xdr:rowOff>
        </xdr:from>
        <xdr:to>
          <xdr:col>1</xdr:col>
          <xdr:colOff>716280</xdr:colOff>
          <xdr:row>50</xdr:row>
          <xdr:rowOff>15240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50</xdr:row>
          <xdr:rowOff>7620</xdr:rowOff>
        </xdr:from>
        <xdr:to>
          <xdr:col>1</xdr:col>
          <xdr:colOff>716280</xdr:colOff>
          <xdr:row>51</xdr:row>
          <xdr:rowOff>15240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Vickie Haiar" id="{C636BE6D-0FF2-4CB4-8619-3291676101D8}" userId="S::Vickie.Haiar@aberdeenroncalli.org::6aa8bb1e-e00f-4d6e-a3b7-f295f2c7ee8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7" dT="2020-06-09T20:37:46.43" personId="{C636BE6D-0FF2-4CB4-8619-3291676101D8}" id="{81F550DF-D425-444D-80E2-42ADB2F44B33}">
    <text>Please review and answer yes or no.  If you wish to make a donation, you may enter that donation in the enrollment portion of this agreement, where indicated.</text>
  </threadedComment>
  <threadedComment ref="L30" dT="2020-06-09T20:39:31.93" personId="{C636BE6D-0FF2-4CB4-8619-3291676101D8}" id="{27E2B3B6-537B-4DF0-AE7D-8078761CA3BD}">
    <text>Type in student's name and grade and the tuition amount with populate.</text>
  </threadedComment>
  <threadedComment ref="L38" dT="2020-06-09T20:40:15.38" personId="{C636BE6D-0FF2-4CB4-8619-3291676101D8}" id="{F60AF715-FDAD-4146-B160-1F83F4C6BF1B}">
    <text>Enter Financial Aid amount and/or employee benefit amount.  If you received a Tuition Voucher, you can enter that amount also.  Please attached tuition voucher to the agreement.</text>
  </threadedComment>
  <threadedComment ref="L40" dT="2020-06-09T20:40:52.70" personId="{C636BE6D-0FF2-4CB4-8619-3291676101D8}" id="{B3F08A42-25B8-45E8-9D4E-3916576DF38C}">
    <text>Enter amount of donation.</text>
  </threadedComment>
  <threadedComment ref="L46" dT="2020-06-09T20:41:51.22" personId="{C636BE6D-0FF2-4CB4-8619-3291676101D8}" id="{2BC3628A-C8A1-48AF-80B1-B9E96C4D88EC}">
    <text>Please check the payment plan you wish to enter into.</text>
  </threadedComment>
  <threadedComment ref="L50" dT="2020-06-09T20:42:25.03" personId="{C636BE6D-0FF2-4CB4-8619-3291676101D8}" id="{F1BDF907-9343-4F8D-814D-6F805FAC8202}">
    <text>If you are enrolling in auto deduction will also need to fill out a direct payment authorization form that is on the website.</text>
  </threadedComment>
  <threadedComment ref="L58" dT="2020-06-09T20:42:58.05" personId="{C636BE6D-0FF2-4CB4-8619-3291676101D8}" id="{5EB1EC2F-6048-4837-9164-E4962436D702}">
    <text>Enter the number of student(s) and fee amount will populate.</text>
  </threadedComment>
  <threadedComment ref="L77" dT="2020-06-09T20:44:23.01" personId="{C636BE6D-0FF2-4CB4-8619-3291676101D8}" id="{195850EB-0AF2-4182-B88A-DC4CB00DCCD3}">
    <text>Enter the number of students and number of sports they will participate in.  ex. if you have 2 students in Jr. High and each student will participate in 2 sports, youi would enter the number 4.  If you only have 1 student, but they will particpate in 3 sports, enter the number 3.</text>
  </threadedComment>
  <threadedComment ref="L82" dT="2020-06-09T20:44:23.01" personId="{C636BE6D-0FF2-4CB4-8619-3291676101D8}" id="{04CB6828-EFC4-460B-ADEF-79A300BFB93A}">
    <text>Enter the number of students and number of sports they will participate in.  ex. if you have 2 students in Sr. High and each student will participate in 2 sports, youi would enter the number 4.  If you only have 1 student, but they will particpate in 3 sports, enter the number 3.</text>
  </threadedComment>
  <threadedComment ref="L100" dT="2020-06-09T20:45:35.97" personId="{C636BE6D-0FF2-4CB4-8619-3291676101D8}" id="{0D52C4E3-7467-4184-BB1A-FACC7B87DEAE}">
    <text>Please review this policy regarding early withdrawal.</text>
  </threadedComment>
  <threadedComment ref="L108" dT="2020-06-09T20:45:55.97" personId="{C636BE6D-0FF2-4CB4-8619-3291676101D8}" id="{DC29B137-A863-4CA6-B6E9-68861DFACD9C}">
    <text>Please review this policy regarding delinquent tuition.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microsoft.com/office/2017/10/relationships/threadedComment" Target="../threadedComments/threadedComment1.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13"/>
  <sheetViews>
    <sheetView showGridLines="0" tabSelected="1" topLeftCell="A25" workbookViewId="0">
      <selection activeCell="K29" sqref="K29"/>
    </sheetView>
  </sheetViews>
  <sheetFormatPr defaultColWidth="8.88671875" defaultRowHeight="13.8" x14ac:dyDescent="0.25"/>
  <cols>
    <col min="1" max="1" width="3.6640625" style="1" customWidth="1"/>
    <col min="2" max="2" width="10.5546875" style="1" customWidth="1"/>
    <col min="3" max="3" width="11.44140625" style="1" customWidth="1"/>
    <col min="4" max="4" width="10.6640625" style="1" customWidth="1"/>
    <col min="5" max="5" width="6.5546875" style="1" customWidth="1"/>
    <col min="6" max="6" width="9.77734375" style="1" customWidth="1"/>
    <col min="7" max="7" width="4" style="1" customWidth="1"/>
    <col min="8" max="8" width="8.5546875" style="1" customWidth="1"/>
    <col min="9" max="9" width="12.21875" style="1" customWidth="1"/>
    <col min="10" max="10" width="11.88671875" style="1" customWidth="1"/>
    <col min="11" max="11" width="21.21875" style="1" customWidth="1"/>
    <col min="12" max="16384" width="8.88671875" style="1"/>
  </cols>
  <sheetData>
    <row r="1" spans="1:11" ht="25.2" customHeight="1" x14ac:dyDescent="0.25">
      <c r="A1" s="2"/>
      <c r="B1" s="2"/>
      <c r="C1" s="2"/>
      <c r="D1" s="123" t="s">
        <v>62</v>
      </c>
      <c r="E1" s="123"/>
      <c r="F1" s="123"/>
      <c r="G1" s="123"/>
      <c r="H1" s="123"/>
      <c r="I1" s="123"/>
      <c r="J1" s="123"/>
      <c r="K1" s="123"/>
    </row>
    <row r="2" spans="1:11" ht="15" x14ac:dyDescent="0.25">
      <c r="A2" s="2"/>
      <c r="B2" s="2"/>
      <c r="C2" s="2"/>
      <c r="D2" s="2"/>
      <c r="E2" s="3" t="s">
        <v>96</v>
      </c>
      <c r="F2" s="2"/>
      <c r="G2" s="2"/>
      <c r="H2" s="2"/>
      <c r="I2" s="2"/>
      <c r="J2" s="2"/>
      <c r="K2" s="2"/>
    </row>
    <row r="3" spans="1:11" x14ac:dyDescent="0.25">
      <c r="A3" s="2"/>
      <c r="B3" s="2"/>
      <c r="C3" s="2"/>
      <c r="D3" s="2"/>
      <c r="E3" s="2"/>
      <c r="F3" s="2"/>
      <c r="G3" s="2"/>
      <c r="H3" s="2"/>
      <c r="I3" s="2"/>
      <c r="J3" s="2"/>
      <c r="K3" s="2"/>
    </row>
    <row r="4" spans="1:11" ht="21" customHeight="1" x14ac:dyDescent="0.25">
      <c r="A4" s="93" t="s">
        <v>0</v>
      </c>
      <c r="B4" s="93"/>
      <c r="C4" s="93"/>
      <c r="D4" s="93"/>
      <c r="E4" s="93"/>
      <c r="F4" s="93"/>
      <c r="G4" s="93"/>
      <c r="H4" s="93"/>
      <c r="I4" s="93"/>
      <c r="J4" s="93"/>
      <c r="K4" s="93"/>
    </row>
    <row r="5" spans="1:11" ht="7.95" customHeight="1" x14ac:dyDescent="0.3">
      <c r="A5" s="4"/>
      <c r="B5" s="4"/>
      <c r="C5" s="4"/>
      <c r="D5" s="4"/>
      <c r="E5" s="4"/>
      <c r="F5" s="4"/>
      <c r="G5" s="4"/>
      <c r="H5" s="4"/>
      <c r="I5" s="4"/>
      <c r="J5" s="4"/>
      <c r="K5" s="4"/>
    </row>
    <row r="6" spans="1:11" ht="14.4" x14ac:dyDescent="0.3">
      <c r="A6" s="5"/>
      <c r="B6" s="37" t="s">
        <v>1</v>
      </c>
      <c r="C6" s="5"/>
      <c r="D6" s="95"/>
      <c r="E6" s="95"/>
      <c r="F6" s="95"/>
      <c r="G6" s="6"/>
      <c r="H6" s="95"/>
      <c r="I6" s="95"/>
      <c r="J6" s="95"/>
      <c r="K6" s="95"/>
    </row>
    <row r="7" spans="1:11" ht="14.4" x14ac:dyDescent="0.3">
      <c r="A7" s="5"/>
      <c r="B7" s="5"/>
      <c r="C7" s="5"/>
      <c r="D7" s="5" t="s">
        <v>2</v>
      </c>
      <c r="E7" s="5"/>
      <c r="F7" s="5"/>
      <c r="G7" s="5"/>
      <c r="H7" s="5" t="s">
        <v>3</v>
      </c>
      <c r="I7" s="5"/>
      <c r="J7" s="45"/>
      <c r="K7" s="5"/>
    </row>
    <row r="8" spans="1:11" ht="7.05" customHeight="1" x14ac:dyDescent="0.3">
      <c r="A8" s="5"/>
      <c r="B8" s="5"/>
      <c r="C8" s="5"/>
      <c r="D8" s="7"/>
      <c r="E8" s="7"/>
      <c r="F8" s="7"/>
      <c r="G8" s="7"/>
      <c r="H8" s="7"/>
      <c r="I8" s="7"/>
      <c r="J8" s="7"/>
      <c r="K8" s="7"/>
    </row>
    <row r="9" spans="1:11" ht="14.4" x14ac:dyDescent="0.3">
      <c r="A9" s="7"/>
      <c r="B9" s="5" t="s">
        <v>4</v>
      </c>
      <c r="C9" s="95"/>
      <c r="D9" s="95"/>
      <c r="E9" s="7" t="s">
        <v>5</v>
      </c>
      <c r="F9" s="95"/>
      <c r="G9" s="95"/>
      <c r="H9" s="14" t="s">
        <v>6</v>
      </c>
      <c r="I9" s="95"/>
      <c r="J9" s="95"/>
      <c r="K9" s="95"/>
    </row>
    <row r="10" spans="1:11" ht="7.95" customHeight="1" x14ac:dyDescent="0.3">
      <c r="A10" s="7"/>
      <c r="B10" s="5"/>
      <c r="C10" s="7"/>
      <c r="D10" s="7"/>
      <c r="E10" s="7"/>
      <c r="F10" s="7"/>
      <c r="G10" s="7"/>
      <c r="H10" s="7"/>
      <c r="I10" s="7"/>
      <c r="J10" s="7"/>
      <c r="K10" s="7"/>
    </row>
    <row r="11" spans="1:11" ht="14.4" x14ac:dyDescent="0.3">
      <c r="A11" s="7"/>
      <c r="B11" s="33" t="s">
        <v>7</v>
      </c>
      <c r="C11" s="96"/>
      <c r="D11" s="96"/>
      <c r="E11" s="96"/>
      <c r="F11" s="6"/>
      <c r="G11" s="95"/>
      <c r="H11" s="95"/>
      <c r="I11" s="8"/>
      <c r="J11" s="44"/>
      <c r="K11" s="68"/>
    </row>
    <row r="12" spans="1:11" ht="14.4" x14ac:dyDescent="0.3">
      <c r="A12" s="7"/>
      <c r="B12" s="33"/>
      <c r="C12" s="33" t="s">
        <v>8</v>
      </c>
      <c r="D12" s="33"/>
      <c r="E12" s="33"/>
      <c r="F12" s="5"/>
      <c r="G12" s="5" t="s">
        <v>9</v>
      </c>
      <c r="H12" s="5"/>
      <c r="I12" s="5" t="s">
        <v>10</v>
      </c>
      <c r="J12" s="45"/>
      <c r="K12" s="5" t="s">
        <v>11</v>
      </c>
    </row>
    <row r="13" spans="1:11" ht="7.8" customHeight="1" x14ac:dyDescent="0.3">
      <c r="A13" s="7"/>
      <c r="B13" s="5"/>
      <c r="C13" s="7"/>
      <c r="D13" s="7"/>
      <c r="E13" s="7"/>
      <c r="F13" s="7"/>
      <c r="G13" s="7"/>
      <c r="H13" s="7"/>
      <c r="I13" s="7"/>
      <c r="J13" s="7"/>
      <c r="K13" s="7"/>
    </row>
    <row r="14" spans="1:11" ht="18" customHeight="1" x14ac:dyDescent="0.3">
      <c r="A14" s="61" t="s">
        <v>87</v>
      </c>
      <c r="B14" s="9"/>
      <c r="C14" s="9"/>
      <c r="D14" s="9"/>
      <c r="E14" s="9"/>
      <c r="F14" s="9"/>
      <c r="G14" s="9"/>
      <c r="H14" s="9"/>
      <c r="I14" s="9"/>
      <c r="J14" s="9"/>
      <c r="K14" s="9"/>
    </row>
    <row r="15" spans="1:11" ht="7.05" customHeight="1" x14ac:dyDescent="0.3">
      <c r="A15" s="7"/>
      <c r="B15" s="56"/>
      <c r="C15" s="7"/>
      <c r="D15" s="7"/>
      <c r="E15" s="7"/>
      <c r="F15" s="7"/>
      <c r="G15" s="7"/>
      <c r="H15" s="7"/>
      <c r="I15" s="7"/>
      <c r="J15" s="7"/>
      <c r="K15" s="7"/>
    </row>
    <row r="16" spans="1:11" ht="16.05" customHeight="1" x14ac:dyDescent="0.35">
      <c r="A16" s="136" t="s">
        <v>97</v>
      </c>
      <c r="B16" s="136"/>
      <c r="C16" s="136"/>
      <c r="D16" s="136"/>
      <c r="E16" s="136"/>
      <c r="F16" s="136"/>
      <c r="G16" s="136"/>
      <c r="H16" s="136"/>
      <c r="I16" s="136"/>
      <c r="J16" s="136"/>
      <c r="K16" s="136"/>
    </row>
    <row r="17" spans="1:12" ht="43.95" customHeight="1" thickBot="1" x14ac:dyDescent="0.35">
      <c r="A17" s="59"/>
      <c r="B17" s="137" t="s">
        <v>95</v>
      </c>
      <c r="C17" s="137"/>
      <c r="D17" s="137"/>
      <c r="E17" s="137"/>
      <c r="F17" s="137"/>
      <c r="G17" s="137"/>
      <c r="H17" s="137"/>
      <c r="I17" s="137"/>
      <c r="J17" s="137"/>
      <c r="K17" s="137"/>
    </row>
    <row r="18" spans="1:12" ht="22.95" customHeight="1" thickBot="1" x14ac:dyDescent="0.35">
      <c r="A18" s="59"/>
      <c r="B18" s="59"/>
      <c r="C18" s="75"/>
      <c r="D18" s="76" t="s">
        <v>80</v>
      </c>
      <c r="E18" s="138" t="s">
        <v>93</v>
      </c>
      <c r="F18" s="138"/>
      <c r="G18" s="138"/>
      <c r="H18" s="138"/>
      <c r="I18" s="138"/>
      <c r="J18" s="138"/>
      <c r="K18" s="138"/>
    </row>
    <row r="19" spans="1:12" ht="6" customHeight="1" thickBot="1" x14ac:dyDescent="0.35">
      <c r="A19" s="59"/>
      <c r="B19" s="59"/>
      <c r="C19" s="59"/>
      <c r="D19" s="59"/>
      <c r="E19" s="65"/>
      <c r="F19" s="65"/>
      <c r="G19" s="65"/>
      <c r="H19" s="65"/>
      <c r="I19" s="65"/>
      <c r="J19" s="65"/>
      <c r="K19" s="65"/>
    </row>
    <row r="20" spans="1:12" ht="26.55" customHeight="1" thickBot="1" x14ac:dyDescent="0.35">
      <c r="A20" s="59"/>
      <c r="B20" s="59"/>
      <c r="C20" s="75"/>
      <c r="D20" s="77" t="s">
        <v>81</v>
      </c>
      <c r="E20" s="139" t="s">
        <v>94</v>
      </c>
      <c r="F20" s="139"/>
      <c r="G20" s="139"/>
      <c r="H20" s="139"/>
      <c r="I20" s="139"/>
      <c r="J20" s="139"/>
      <c r="K20" s="139"/>
    </row>
    <row r="21" spans="1:12" ht="9.4499999999999993" customHeight="1" x14ac:dyDescent="0.3">
      <c r="A21" s="7"/>
      <c r="B21" s="56"/>
      <c r="C21" s="7"/>
      <c r="D21" s="7"/>
      <c r="E21" s="7"/>
      <c r="F21" s="7"/>
      <c r="G21" s="7"/>
      <c r="H21" s="7"/>
      <c r="I21" s="7"/>
      <c r="J21" s="7"/>
      <c r="K21" s="7"/>
    </row>
    <row r="22" spans="1:12" ht="33" customHeight="1" x14ac:dyDescent="0.25">
      <c r="A22" s="140" t="s">
        <v>84</v>
      </c>
      <c r="B22" s="140"/>
      <c r="C22" s="140"/>
      <c r="D22" s="140"/>
      <c r="E22" s="140"/>
      <c r="F22" s="140"/>
      <c r="G22" s="140"/>
      <c r="H22" s="140"/>
      <c r="I22" s="140"/>
      <c r="J22" s="140"/>
      <c r="K22" s="140"/>
    </row>
    <row r="23" spans="1:12" ht="7.8" customHeight="1" x14ac:dyDescent="0.3">
      <c r="A23" s="10"/>
      <c r="B23" s="11"/>
      <c r="C23" s="11"/>
      <c r="D23" s="11"/>
      <c r="E23" s="11"/>
      <c r="F23" s="11"/>
      <c r="G23" s="11"/>
      <c r="H23" s="11"/>
      <c r="I23" s="11"/>
      <c r="J23" s="11"/>
      <c r="K23" s="11"/>
    </row>
    <row r="24" spans="1:12" ht="13.5" customHeight="1" x14ac:dyDescent="0.3">
      <c r="A24" s="10"/>
      <c r="B24" s="124" t="s">
        <v>12</v>
      </c>
      <c r="C24" s="124"/>
      <c r="D24" s="62">
        <v>3450</v>
      </c>
      <c r="E24" s="63"/>
      <c r="F24" s="63"/>
      <c r="G24" s="63" t="s">
        <v>13</v>
      </c>
      <c r="H24" s="64"/>
      <c r="I24" s="62">
        <v>4865</v>
      </c>
      <c r="J24" s="12"/>
      <c r="K24" s="11"/>
    </row>
    <row r="25" spans="1:12" ht="13.8" customHeight="1" x14ac:dyDescent="0.3">
      <c r="A25" s="10"/>
      <c r="B25" s="124" t="s">
        <v>65</v>
      </c>
      <c r="C25" s="124"/>
      <c r="D25" s="62">
        <v>4155</v>
      </c>
      <c r="E25" s="63"/>
      <c r="F25" s="63"/>
      <c r="G25" s="63" t="s">
        <v>24</v>
      </c>
      <c r="H25" s="63"/>
      <c r="I25" s="62">
        <v>10830</v>
      </c>
      <c r="J25" s="12"/>
      <c r="K25" s="11"/>
    </row>
    <row r="26" spans="1:12" ht="8.4" customHeight="1" x14ac:dyDescent="0.3">
      <c r="A26" s="5"/>
      <c r="B26" s="5"/>
      <c r="C26" s="5"/>
      <c r="D26" s="5"/>
      <c r="E26" s="5"/>
      <c r="F26" s="5"/>
      <c r="G26" s="5"/>
      <c r="H26" s="5"/>
      <c r="I26" s="5"/>
      <c r="J26" s="45"/>
      <c r="K26" s="5"/>
    </row>
    <row r="27" spans="1:12" ht="21" customHeight="1" x14ac:dyDescent="0.3">
      <c r="A27" s="61" t="s">
        <v>14</v>
      </c>
      <c r="B27" s="9"/>
      <c r="C27" s="9"/>
      <c r="D27" s="9"/>
      <c r="E27" s="9"/>
      <c r="F27" s="9"/>
      <c r="G27" s="9"/>
      <c r="H27" s="9"/>
      <c r="I27" s="9"/>
      <c r="J27" s="9"/>
      <c r="K27" s="9"/>
    </row>
    <row r="28" spans="1:12" ht="7.95" customHeight="1" x14ac:dyDescent="0.3">
      <c r="A28" s="13"/>
      <c r="B28" s="11"/>
      <c r="C28" s="11"/>
      <c r="D28" s="11"/>
      <c r="E28" s="11"/>
      <c r="F28" s="11"/>
      <c r="G28" s="11"/>
      <c r="H28" s="11"/>
      <c r="I28" s="11"/>
      <c r="J28" s="11"/>
      <c r="K28" s="11"/>
    </row>
    <row r="29" spans="1:12" ht="14.4" x14ac:dyDescent="0.3">
      <c r="A29" s="5"/>
      <c r="B29" s="5" t="s">
        <v>15</v>
      </c>
      <c r="C29" s="5"/>
      <c r="D29" s="5"/>
      <c r="E29" s="5"/>
      <c r="F29" s="5" t="s">
        <v>16</v>
      </c>
      <c r="G29" s="5"/>
      <c r="H29" s="5" t="s">
        <v>17</v>
      </c>
      <c r="I29" s="5"/>
      <c r="J29" s="45"/>
      <c r="K29" s="5"/>
    </row>
    <row r="30" spans="1:12" ht="14.4" x14ac:dyDescent="0.3">
      <c r="A30" s="7">
        <v>1</v>
      </c>
      <c r="B30" s="95"/>
      <c r="C30" s="95"/>
      <c r="D30" s="95"/>
      <c r="E30" s="7"/>
      <c r="F30" s="41"/>
      <c r="G30" s="14" t="s">
        <v>18</v>
      </c>
      <c r="H30" s="78" t="str">
        <f>IF(F30="K","$3,450",IF(F30="","0",IF(F30&gt;=9,"$4,865",IF(F30=8,"$4,155",IF(F30=7,"$4,155",IF(F30&lt;=6,"$3,450"))))))</f>
        <v>0</v>
      </c>
      <c r="I30" s="78"/>
      <c r="J30" s="51"/>
      <c r="K30" s="7"/>
    </row>
    <row r="31" spans="1:12" ht="14.4" x14ac:dyDescent="0.3">
      <c r="A31" s="7">
        <v>2</v>
      </c>
      <c r="B31" s="97"/>
      <c r="C31" s="97"/>
      <c r="D31" s="97"/>
      <c r="E31" s="7"/>
      <c r="F31" s="42"/>
      <c r="G31" s="14" t="s">
        <v>19</v>
      </c>
      <c r="H31" s="78" t="str">
        <f>IF(F31="K","$3,450",IF(F31="","0",IF(F31&gt;=9,"$4,865",IF(F31=8,"$4,155",IF(F31=7,"$4,155",IF(F31&lt;=6,"$3,450"))))))</f>
        <v>0</v>
      </c>
      <c r="I31" s="78"/>
      <c r="J31" s="51"/>
      <c r="K31" s="7"/>
    </row>
    <row r="32" spans="1:12" ht="14.4" x14ac:dyDescent="0.3">
      <c r="A32" s="7">
        <v>3</v>
      </c>
      <c r="B32" s="97"/>
      <c r="C32" s="97"/>
      <c r="D32" s="97"/>
      <c r="E32" s="7"/>
      <c r="F32" s="42"/>
      <c r="G32" s="14" t="s">
        <v>20</v>
      </c>
      <c r="H32" s="78" t="str">
        <f>IF(F32="K","$3,450",IF(F32="","0",IF(F32&gt;=9,"$4,865",IF(F32=8,"$4,155",IF(F32=7,"$4,155",IF(F32&lt;=6,"$3,450"))))))</f>
        <v>0</v>
      </c>
      <c r="I32" s="78"/>
      <c r="J32" s="51"/>
      <c r="K32" s="7"/>
    </row>
    <row r="33" spans="1:12" ht="14.4" x14ac:dyDescent="0.3">
      <c r="A33" s="7">
        <v>4</v>
      </c>
      <c r="B33" s="97"/>
      <c r="C33" s="97"/>
      <c r="D33" s="97"/>
      <c r="E33" s="7"/>
      <c r="F33" s="42"/>
      <c r="G33" s="14" t="s">
        <v>21</v>
      </c>
      <c r="H33" s="78" t="str">
        <f>IF(F33="K","$3,450",IF(F33="","0",IF(F33&gt;=9,"$4,865",IF(F33=8,"$4,155",IF(F33=7,"$4,155",IF(F33&lt;=6,"$3,450"))))))</f>
        <v>0</v>
      </c>
      <c r="I33" s="78"/>
      <c r="J33" s="51"/>
      <c r="K33" s="7"/>
    </row>
    <row r="34" spans="1:12" ht="14.4" x14ac:dyDescent="0.3">
      <c r="A34" s="7">
        <v>5</v>
      </c>
      <c r="B34" s="97"/>
      <c r="C34" s="97"/>
      <c r="D34" s="97"/>
      <c r="E34" s="7"/>
      <c r="F34" s="41"/>
      <c r="G34" s="14" t="s">
        <v>22</v>
      </c>
      <c r="H34" s="78" t="str">
        <f>IF(F34="K","$3,450",IF(F34="","0",IF(F34&gt;=9,"$4,865",IF(F34=8,"$4,155",IF(F34=7,"$4,155",IF(F34&lt;=6,"$3,450"))))))</f>
        <v>0</v>
      </c>
      <c r="I34" s="78"/>
      <c r="J34" s="51"/>
      <c r="K34" s="7"/>
    </row>
    <row r="35" spans="1:12" ht="9" customHeight="1" x14ac:dyDescent="0.3">
      <c r="A35" s="7"/>
      <c r="B35" s="7"/>
      <c r="C35" s="7"/>
      <c r="D35" s="7"/>
      <c r="E35" s="7"/>
      <c r="F35" s="7"/>
      <c r="G35" s="7"/>
      <c r="H35" s="7"/>
      <c r="I35" s="7"/>
      <c r="J35" s="7"/>
      <c r="K35" s="7"/>
    </row>
    <row r="36" spans="1:12" ht="14.4" x14ac:dyDescent="0.3">
      <c r="A36" s="5"/>
      <c r="B36" s="5" t="s">
        <v>23</v>
      </c>
      <c r="C36" s="5"/>
      <c r="D36" s="5"/>
      <c r="E36" s="5"/>
      <c r="F36" s="5"/>
      <c r="G36" s="5"/>
      <c r="H36" s="5"/>
      <c r="I36" s="15"/>
      <c r="J36" s="15"/>
      <c r="K36" s="16">
        <f>SUM(H30+H31+H32+H33+H34)</f>
        <v>0</v>
      </c>
    </row>
    <row r="37" spans="1:12" ht="14.4" x14ac:dyDescent="0.3">
      <c r="A37" s="5"/>
      <c r="B37" s="79" t="s">
        <v>104</v>
      </c>
      <c r="C37" s="79"/>
      <c r="D37" s="79"/>
      <c r="E37" s="79"/>
      <c r="F37" s="79"/>
      <c r="G37" s="79"/>
      <c r="H37" s="79"/>
      <c r="I37" s="15"/>
      <c r="J37" s="15"/>
      <c r="K37" s="17">
        <f>IF(K36&gt;10830, K36-10830, IF(K36&lt;10830, K36-K36))</f>
        <v>0</v>
      </c>
    </row>
    <row r="38" spans="1:12" ht="14.4" x14ac:dyDescent="0.3">
      <c r="A38" s="5"/>
      <c r="B38" s="57" t="s">
        <v>92</v>
      </c>
      <c r="C38" s="5"/>
      <c r="D38" s="5"/>
      <c r="E38" s="5"/>
      <c r="F38" s="5"/>
      <c r="G38" s="5"/>
      <c r="H38" s="5"/>
      <c r="I38" s="15"/>
      <c r="J38" s="15"/>
      <c r="K38" s="60">
        <v>0</v>
      </c>
    </row>
    <row r="39" spans="1:12" ht="14.4" x14ac:dyDescent="0.3">
      <c r="A39" s="5"/>
      <c r="B39" s="5" t="s">
        <v>82</v>
      </c>
      <c r="C39" s="5"/>
      <c r="D39" s="5"/>
      <c r="E39" s="5"/>
      <c r="F39" s="5"/>
      <c r="G39" s="5"/>
      <c r="H39" s="5"/>
      <c r="I39" s="15"/>
      <c r="J39" s="15"/>
      <c r="K39" s="18">
        <f>SUM(K36-K37-K38)</f>
        <v>0</v>
      </c>
    </row>
    <row r="40" spans="1:12" ht="14.4" x14ac:dyDescent="0.3">
      <c r="A40" s="5"/>
      <c r="B40" s="58" t="s">
        <v>83</v>
      </c>
      <c r="C40" s="5"/>
      <c r="D40" s="5"/>
      <c r="E40" s="5"/>
      <c r="F40" s="5"/>
      <c r="G40" s="5"/>
      <c r="H40" s="5"/>
      <c r="I40" s="5"/>
      <c r="J40" s="45"/>
      <c r="K40" s="40"/>
    </row>
    <row r="41" spans="1:12" ht="15" thickBot="1" x14ac:dyDescent="0.35">
      <c r="A41" s="5"/>
      <c r="B41" s="5"/>
      <c r="C41" s="5"/>
      <c r="D41" s="5"/>
      <c r="E41" s="5"/>
      <c r="F41" s="5" t="s">
        <v>25</v>
      </c>
      <c r="G41" s="5"/>
      <c r="H41" s="5"/>
      <c r="I41" s="5"/>
      <c r="J41" s="45"/>
      <c r="K41" s="19">
        <f>K39+K40</f>
        <v>0</v>
      </c>
    </row>
    <row r="42" spans="1:12" ht="9" customHeight="1" thickTop="1" x14ac:dyDescent="0.3">
      <c r="A42" s="7"/>
      <c r="B42" s="7"/>
      <c r="C42" s="7"/>
      <c r="D42" s="7"/>
      <c r="E42" s="7"/>
      <c r="F42" s="7"/>
      <c r="G42" s="7"/>
      <c r="H42" s="7"/>
      <c r="I42" s="7"/>
      <c r="J42" s="7"/>
      <c r="K42" s="20"/>
    </row>
    <row r="43" spans="1:12" ht="21" customHeight="1" x14ac:dyDescent="0.3">
      <c r="A43" s="67" t="s">
        <v>26</v>
      </c>
      <c r="B43" s="21"/>
      <c r="C43" s="21"/>
      <c r="D43" s="21"/>
      <c r="E43" s="21"/>
      <c r="F43" s="21"/>
      <c r="G43" s="21"/>
      <c r="H43" s="21"/>
      <c r="I43" s="21"/>
      <c r="J43" s="21"/>
      <c r="K43" s="21"/>
    </row>
    <row r="44" spans="1:12" ht="15" customHeight="1" x14ac:dyDescent="0.3">
      <c r="A44" s="38"/>
      <c r="B44" s="39" t="s">
        <v>64</v>
      </c>
      <c r="C44" s="22" t="s">
        <v>50</v>
      </c>
      <c r="D44" s="98" t="s">
        <v>51</v>
      </c>
      <c r="E44" s="99"/>
      <c r="F44" s="99"/>
      <c r="G44" s="99"/>
      <c r="H44" s="99"/>
      <c r="I44" s="99"/>
      <c r="J44" s="99"/>
      <c r="K44" s="100"/>
    </row>
    <row r="45" spans="1:12" ht="14.4" x14ac:dyDescent="0.3">
      <c r="A45" s="6"/>
      <c r="B45" s="6"/>
      <c r="C45" s="23">
        <f>K41</f>
        <v>0</v>
      </c>
      <c r="D45" s="101" t="s">
        <v>27</v>
      </c>
      <c r="E45" s="101"/>
      <c r="F45" s="101"/>
      <c r="G45" s="101"/>
      <c r="H45" s="101"/>
      <c r="I45" s="101"/>
      <c r="J45" s="101"/>
      <c r="K45" s="101"/>
    </row>
    <row r="46" spans="1:12" ht="14.4" x14ac:dyDescent="0.3">
      <c r="A46" s="6"/>
      <c r="C46" s="23">
        <f>K41/2</f>
        <v>0</v>
      </c>
      <c r="D46" s="83" t="s">
        <v>53</v>
      </c>
      <c r="E46" s="83"/>
      <c r="F46" s="83"/>
      <c r="G46" s="83"/>
      <c r="H46" s="83"/>
      <c r="I46" s="83"/>
      <c r="J46" s="83"/>
      <c r="K46" s="83"/>
    </row>
    <row r="47" spans="1:12" ht="14.4" x14ac:dyDescent="0.3">
      <c r="A47" s="6"/>
      <c r="C47" s="23">
        <f>K41/5</f>
        <v>0</v>
      </c>
      <c r="D47" s="83" t="s">
        <v>28</v>
      </c>
      <c r="E47" s="83"/>
      <c r="F47" s="83"/>
      <c r="G47" s="83"/>
      <c r="H47" s="83"/>
      <c r="I47" s="83"/>
      <c r="J47" s="83"/>
      <c r="K47" s="83"/>
    </row>
    <row r="48" spans="1:12" ht="14.4" x14ac:dyDescent="0.3">
      <c r="A48" s="6"/>
      <c r="C48" s="24">
        <f>K41/10</f>
        <v>0</v>
      </c>
      <c r="D48" s="83" t="s">
        <v>31</v>
      </c>
      <c r="E48" s="83"/>
      <c r="F48" s="83"/>
      <c r="G48" s="83"/>
      <c r="H48" s="83"/>
      <c r="I48" s="83"/>
      <c r="J48" s="83"/>
      <c r="K48" s="83"/>
    </row>
    <row r="49" spans="1:12" ht="14.4" x14ac:dyDescent="0.3">
      <c r="A49" s="6"/>
      <c r="C49" s="84" t="s">
        <v>103</v>
      </c>
      <c r="D49" s="84"/>
      <c r="E49" s="84"/>
      <c r="F49" s="84"/>
      <c r="G49" s="84"/>
      <c r="H49" s="84"/>
      <c r="I49" s="84"/>
      <c r="J49" s="84"/>
      <c r="K49" s="84"/>
    </row>
    <row r="50" spans="1:12" ht="14.4" x14ac:dyDescent="0.3">
      <c r="A50" s="6"/>
      <c r="C50" s="23">
        <f>K41/10</f>
        <v>0</v>
      </c>
      <c r="D50" s="83" t="s">
        <v>30</v>
      </c>
      <c r="E50" s="83"/>
      <c r="F50" s="83"/>
      <c r="G50" s="83"/>
      <c r="H50" s="83"/>
      <c r="I50" s="83"/>
      <c r="J50" s="83"/>
      <c r="K50" s="83"/>
    </row>
    <row r="51" spans="1:12" ht="14.4" x14ac:dyDescent="0.3">
      <c r="A51" s="6"/>
      <c r="C51" s="24">
        <f>K41/12</f>
        <v>0</v>
      </c>
      <c r="D51" s="83" t="s">
        <v>29</v>
      </c>
      <c r="E51" s="83"/>
      <c r="F51" s="83"/>
      <c r="G51" s="83"/>
      <c r="H51" s="83"/>
      <c r="I51" s="83"/>
      <c r="J51" s="83"/>
      <c r="K51" s="83"/>
    </row>
    <row r="52" spans="1:12" ht="14.4" x14ac:dyDescent="0.3">
      <c r="A52" s="6"/>
      <c r="B52" s="36"/>
      <c r="C52" s="5"/>
      <c r="D52" s="5"/>
      <c r="E52" s="5"/>
      <c r="F52" s="5"/>
      <c r="G52" s="5"/>
      <c r="H52" s="5"/>
      <c r="I52" s="5"/>
      <c r="J52" s="45"/>
      <c r="K52" s="5"/>
    </row>
    <row r="53" spans="1:12" ht="14.4" x14ac:dyDescent="0.3">
      <c r="A53" s="6"/>
      <c r="B53" s="36"/>
      <c r="C53" s="5"/>
      <c r="D53" s="5"/>
      <c r="E53" s="5"/>
      <c r="F53" s="5"/>
      <c r="G53" s="5"/>
      <c r="H53" s="5"/>
      <c r="I53" s="5"/>
      <c r="J53" s="45"/>
      <c r="K53" s="5"/>
    </row>
    <row r="54" spans="1:12" ht="43.2" customHeight="1" x14ac:dyDescent="0.25">
      <c r="A54" s="131" t="s">
        <v>99</v>
      </c>
      <c r="B54" s="131"/>
      <c r="C54" s="131"/>
      <c r="D54" s="131"/>
      <c r="E54" s="131"/>
      <c r="F54" s="131"/>
      <c r="G54" s="131"/>
      <c r="H54" s="131"/>
      <c r="I54" s="131"/>
      <c r="J54" s="131"/>
      <c r="K54" s="131"/>
    </row>
    <row r="55" spans="1:12" ht="27.6" customHeight="1" x14ac:dyDescent="0.3">
      <c r="A55" s="94" t="s">
        <v>32</v>
      </c>
      <c r="B55" s="94"/>
      <c r="C55" s="94" t="s">
        <v>33</v>
      </c>
      <c r="D55" s="94"/>
      <c r="E55" s="94"/>
      <c r="F55" s="94"/>
      <c r="G55" s="94"/>
      <c r="H55" s="25" t="s">
        <v>34</v>
      </c>
      <c r="I55" s="85" t="s">
        <v>35</v>
      </c>
      <c r="J55" s="86"/>
      <c r="K55" s="26" t="s">
        <v>36</v>
      </c>
    </row>
    <row r="56" spans="1:12" ht="14.4" x14ac:dyDescent="0.3">
      <c r="A56" s="87" t="s">
        <v>46</v>
      </c>
      <c r="B56" s="87"/>
      <c r="C56" s="82" t="s">
        <v>98</v>
      </c>
      <c r="D56" s="82"/>
      <c r="E56" s="82"/>
      <c r="F56" s="82"/>
      <c r="G56" s="82"/>
      <c r="H56" s="27">
        <v>50</v>
      </c>
      <c r="I56" s="80"/>
      <c r="J56" s="81"/>
      <c r="K56" s="28">
        <f>H56*I56</f>
        <v>0</v>
      </c>
    </row>
    <row r="57" spans="1:12" ht="15" thickBot="1" x14ac:dyDescent="0.35">
      <c r="A57" s="88"/>
      <c r="B57" s="88"/>
      <c r="C57" s="89"/>
      <c r="D57" s="89"/>
      <c r="E57" s="89"/>
      <c r="F57" s="89"/>
      <c r="G57" s="89"/>
      <c r="H57" s="27"/>
      <c r="I57" s="80"/>
      <c r="J57" s="81"/>
      <c r="K57" s="28">
        <f t="shared" ref="K57:K71" si="0">H57*I57</f>
        <v>0</v>
      </c>
    </row>
    <row r="58" spans="1:12" ht="14.4" x14ac:dyDescent="0.3">
      <c r="A58" s="90" t="s">
        <v>38</v>
      </c>
      <c r="B58" s="90"/>
      <c r="C58" s="104" t="s">
        <v>37</v>
      </c>
      <c r="D58" s="104"/>
      <c r="E58" s="104"/>
      <c r="F58" s="104"/>
      <c r="G58" s="104"/>
      <c r="H58" s="69">
        <v>25</v>
      </c>
      <c r="I58" s="80"/>
      <c r="J58" s="81"/>
      <c r="K58" s="28">
        <f t="shared" si="0"/>
        <v>0</v>
      </c>
    </row>
    <row r="59" spans="1:12" ht="15" thickBot="1" x14ac:dyDescent="0.35">
      <c r="A59" s="103"/>
      <c r="B59" s="103"/>
      <c r="C59" s="107" t="s">
        <v>39</v>
      </c>
      <c r="D59" s="107"/>
      <c r="E59" s="107"/>
      <c r="F59" s="107"/>
      <c r="G59" s="107"/>
      <c r="H59" s="70">
        <v>10</v>
      </c>
      <c r="I59" s="80"/>
      <c r="J59" s="81"/>
      <c r="K59" s="28">
        <f t="shared" si="0"/>
        <v>0</v>
      </c>
    </row>
    <row r="60" spans="1:12" ht="14.4" x14ac:dyDescent="0.3">
      <c r="A60" s="105" t="s">
        <v>40</v>
      </c>
      <c r="B60" s="105"/>
      <c r="C60" s="108" t="s">
        <v>37</v>
      </c>
      <c r="D60" s="108"/>
      <c r="E60" s="108"/>
      <c r="F60" s="108"/>
      <c r="G60" s="108"/>
      <c r="H60" s="29">
        <v>25</v>
      </c>
      <c r="I60" s="80"/>
      <c r="J60" s="81"/>
      <c r="K60" s="28">
        <f t="shared" si="0"/>
        <v>0</v>
      </c>
    </row>
    <row r="61" spans="1:12" ht="14.4" x14ac:dyDescent="0.3">
      <c r="A61" s="105"/>
      <c r="B61" s="105"/>
      <c r="C61" s="108" t="s">
        <v>39</v>
      </c>
      <c r="D61" s="108"/>
      <c r="E61" s="108"/>
      <c r="F61" s="108"/>
      <c r="G61" s="108"/>
      <c r="H61" s="29">
        <v>10</v>
      </c>
      <c r="I61" s="80"/>
      <c r="J61" s="81"/>
      <c r="K61" s="28">
        <f t="shared" si="0"/>
        <v>0</v>
      </c>
    </row>
    <row r="62" spans="1:12" ht="15" thickBot="1" x14ac:dyDescent="0.35">
      <c r="A62" s="106"/>
      <c r="B62" s="106"/>
      <c r="C62" s="109" t="s">
        <v>66</v>
      </c>
      <c r="D62" s="109"/>
      <c r="E62" s="109"/>
      <c r="F62" s="109"/>
      <c r="G62" s="109"/>
      <c r="H62" s="71">
        <v>5</v>
      </c>
      <c r="I62" s="80"/>
      <c r="J62" s="81"/>
      <c r="K62" s="28">
        <f t="shared" si="0"/>
        <v>0</v>
      </c>
    </row>
    <row r="63" spans="1:12" ht="14.4" x14ac:dyDescent="0.3">
      <c r="A63" s="142" t="s">
        <v>41</v>
      </c>
      <c r="B63" s="142"/>
      <c r="C63" s="102" t="s">
        <v>66</v>
      </c>
      <c r="D63" s="102"/>
      <c r="E63" s="102"/>
      <c r="F63" s="102"/>
      <c r="G63" s="102"/>
      <c r="H63" s="30">
        <v>5</v>
      </c>
      <c r="I63" s="91"/>
      <c r="J63" s="92"/>
      <c r="K63" s="28">
        <f t="shared" si="0"/>
        <v>0</v>
      </c>
    </row>
    <row r="64" spans="1:12" ht="14.4" x14ac:dyDescent="0.3">
      <c r="A64" s="102"/>
      <c r="B64" s="102"/>
      <c r="C64" s="102" t="s">
        <v>42</v>
      </c>
      <c r="D64" s="102"/>
      <c r="E64" s="102"/>
      <c r="F64" s="102"/>
      <c r="G64" s="102"/>
      <c r="H64" s="30">
        <v>75</v>
      </c>
      <c r="I64" s="91"/>
      <c r="J64" s="92"/>
      <c r="K64" s="28">
        <f t="shared" si="0"/>
        <v>0</v>
      </c>
    </row>
    <row r="65" spans="1:12" ht="14.4" x14ac:dyDescent="0.3">
      <c r="A65" s="102"/>
      <c r="B65" s="102"/>
      <c r="C65" s="102" t="s">
        <v>37</v>
      </c>
      <c r="D65" s="102"/>
      <c r="E65" s="102"/>
      <c r="F65" s="102"/>
      <c r="G65" s="102"/>
      <c r="H65" s="30">
        <v>50</v>
      </c>
      <c r="I65" s="91"/>
      <c r="J65" s="92"/>
      <c r="K65" s="28">
        <f t="shared" si="0"/>
        <v>0</v>
      </c>
    </row>
    <row r="66" spans="1:12" ht="15" thickBot="1" x14ac:dyDescent="0.35">
      <c r="A66" s="143"/>
      <c r="B66" s="143"/>
      <c r="C66" s="143" t="s">
        <v>39</v>
      </c>
      <c r="D66" s="143"/>
      <c r="E66" s="143"/>
      <c r="F66" s="143"/>
      <c r="G66" s="143"/>
      <c r="H66" s="72">
        <v>40</v>
      </c>
      <c r="I66" s="91"/>
      <c r="J66" s="92"/>
      <c r="K66" s="28">
        <f t="shared" si="0"/>
        <v>0</v>
      </c>
    </row>
    <row r="67" spans="1:12" ht="14.4" x14ac:dyDescent="0.3">
      <c r="A67" s="141" t="s">
        <v>47</v>
      </c>
      <c r="B67" s="141"/>
      <c r="C67" s="134" t="s">
        <v>66</v>
      </c>
      <c r="D67" s="134"/>
      <c r="E67" s="134"/>
      <c r="F67" s="134"/>
      <c r="G67" s="134"/>
      <c r="H67" s="32">
        <v>5</v>
      </c>
      <c r="I67" s="91"/>
      <c r="J67" s="92"/>
      <c r="K67" s="28">
        <f t="shared" si="0"/>
        <v>0</v>
      </c>
    </row>
    <row r="68" spans="1:12" ht="14.4" x14ac:dyDescent="0.3">
      <c r="A68" s="134"/>
      <c r="B68" s="134"/>
      <c r="C68" s="134" t="s">
        <v>42</v>
      </c>
      <c r="D68" s="134"/>
      <c r="E68" s="134"/>
      <c r="F68" s="134"/>
      <c r="G68" s="134"/>
      <c r="H68" s="32">
        <v>150</v>
      </c>
      <c r="I68" s="91"/>
      <c r="J68" s="92"/>
      <c r="K68" s="28">
        <f t="shared" si="0"/>
        <v>0</v>
      </c>
    </row>
    <row r="69" spans="1:12" ht="14.4" x14ac:dyDescent="0.3">
      <c r="A69" s="134"/>
      <c r="B69" s="134"/>
      <c r="C69" s="134" t="s">
        <v>37</v>
      </c>
      <c r="D69" s="134"/>
      <c r="E69" s="134"/>
      <c r="F69" s="134"/>
      <c r="G69" s="134"/>
      <c r="H69" s="32">
        <v>50</v>
      </c>
      <c r="I69" s="91"/>
      <c r="J69" s="92"/>
      <c r="K69" s="28">
        <f t="shared" si="0"/>
        <v>0</v>
      </c>
    </row>
    <row r="70" spans="1:12" ht="15" thickBot="1" x14ac:dyDescent="0.35">
      <c r="A70" s="135"/>
      <c r="B70" s="135"/>
      <c r="C70" s="135" t="s">
        <v>39</v>
      </c>
      <c r="D70" s="135"/>
      <c r="E70" s="135"/>
      <c r="F70" s="135"/>
      <c r="G70" s="135"/>
      <c r="H70" s="73">
        <v>40</v>
      </c>
      <c r="I70" s="91"/>
      <c r="J70" s="92"/>
      <c r="K70" s="28">
        <f t="shared" si="0"/>
        <v>0</v>
      </c>
    </row>
    <row r="71" spans="1:12" ht="14.4" x14ac:dyDescent="0.3">
      <c r="A71" s="130" t="s">
        <v>48</v>
      </c>
      <c r="B71" s="130"/>
      <c r="C71" s="83" t="s">
        <v>49</v>
      </c>
      <c r="D71" s="83"/>
      <c r="E71" s="83"/>
      <c r="F71" s="83"/>
      <c r="G71" s="83"/>
      <c r="H71" s="33">
        <v>65</v>
      </c>
      <c r="I71" s="91"/>
      <c r="J71" s="92"/>
      <c r="K71" s="28">
        <f t="shared" si="0"/>
        <v>0</v>
      </c>
    </row>
    <row r="72" spans="1:12" ht="14.4" x14ac:dyDescent="0.3">
      <c r="A72" s="5"/>
      <c r="B72" s="5"/>
      <c r="C72" s="5"/>
      <c r="D72" s="5"/>
      <c r="E72" s="5"/>
      <c r="F72" s="5"/>
      <c r="G72" s="5"/>
      <c r="H72" s="33"/>
      <c r="I72" s="34"/>
      <c r="J72" s="34"/>
      <c r="K72" s="33"/>
    </row>
    <row r="73" spans="1:12" ht="15" thickBot="1" x14ac:dyDescent="0.35">
      <c r="A73" s="5"/>
      <c r="B73" s="5"/>
      <c r="C73" s="132" t="s">
        <v>100</v>
      </c>
      <c r="D73" s="132"/>
      <c r="E73" s="132"/>
      <c r="F73" s="132"/>
      <c r="G73" s="132"/>
      <c r="H73" s="132"/>
      <c r="I73" s="7"/>
      <c r="J73" s="7"/>
      <c r="K73" s="35">
        <f>SUM(K56:K71)</f>
        <v>0</v>
      </c>
    </row>
    <row r="74" spans="1:12" ht="15.6" thickTop="1" thickBot="1" x14ac:dyDescent="0.35">
      <c r="A74" s="45"/>
      <c r="B74" s="45"/>
      <c r="C74" s="46"/>
      <c r="D74" s="46"/>
      <c r="E74" s="46"/>
      <c r="F74" s="46"/>
      <c r="G74" s="46"/>
      <c r="H74" s="46"/>
      <c r="I74" s="7"/>
      <c r="J74" s="7"/>
      <c r="K74" s="47"/>
    </row>
    <row r="75" spans="1:12" ht="16.8" thickTop="1" thickBot="1" x14ac:dyDescent="0.35">
      <c r="A75" s="148" t="s">
        <v>69</v>
      </c>
      <c r="B75" s="149"/>
      <c r="C75" s="149"/>
      <c r="D75" s="149"/>
      <c r="E75" s="149"/>
      <c r="F75" s="149"/>
      <c r="G75" s="149"/>
      <c r="H75" s="149"/>
      <c r="I75" s="149"/>
      <c r="J75" s="149"/>
      <c r="K75" s="150"/>
    </row>
    <row r="76" spans="1:12" ht="40.799999999999997" customHeight="1" thickTop="1" x14ac:dyDescent="0.3">
      <c r="A76" s="144" t="s">
        <v>32</v>
      </c>
      <c r="B76" s="144"/>
      <c r="C76" s="145" t="s">
        <v>85</v>
      </c>
      <c r="D76" s="146"/>
      <c r="E76" s="146"/>
      <c r="F76" s="146"/>
      <c r="G76" s="147"/>
      <c r="H76" s="49" t="s">
        <v>34</v>
      </c>
      <c r="I76" s="50" t="s">
        <v>79</v>
      </c>
      <c r="J76" s="50" t="s">
        <v>70</v>
      </c>
      <c r="K76" s="52" t="s">
        <v>71</v>
      </c>
    </row>
    <row r="77" spans="1:12" ht="21.6" customHeight="1" x14ac:dyDescent="0.3">
      <c r="A77" s="142" t="s">
        <v>41</v>
      </c>
      <c r="B77" s="142"/>
      <c r="C77" s="102" t="s">
        <v>77</v>
      </c>
      <c r="D77" s="102"/>
      <c r="E77" s="102"/>
      <c r="F77" s="102"/>
      <c r="G77" s="102"/>
      <c r="H77" s="30">
        <v>50</v>
      </c>
      <c r="I77" s="31"/>
      <c r="J77" s="53"/>
      <c r="K77" s="28">
        <f t="shared" ref="K77:K86" si="1">H77*I77</f>
        <v>0</v>
      </c>
    </row>
    <row r="78" spans="1:12" ht="21.6" customHeight="1" x14ac:dyDescent="0.3">
      <c r="A78" s="102"/>
      <c r="B78" s="102"/>
      <c r="C78" s="102" t="s">
        <v>43</v>
      </c>
      <c r="D78" s="102"/>
      <c r="E78" s="102"/>
      <c r="F78" s="102"/>
      <c r="G78" s="102"/>
      <c r="H78" s="30"/>
      <c r="I78" s="31"/>
      <c r="J78" s="53"/>
      <c r="K78" s="28">
        <f t="shared" si="1"/>
        <v>0</v>
      </c>
    </row>
    <row r="79" spans="1:12" ht="21.6" customHeight="1" x14ac:dyDescent="0.3">
      <c r="A79" s="102"/>
      <c r="B79" s="102"/>
      <c r="C79" s="102" t="s">
        <v>86</v>
      </c>
      <c r="D79" s="102"/>
      <c r="E79" s="102"/>
      <c r="F79" s="102"/>
      <c r="G79" s="102"/>
      <c r="H79" s="30">
        <v>100</v>
      </c>
      <c r="I79" s="31"/>
      <c r="J79" s="53"/>
      <c r="K79" s="28">
        <f t="shared" si="1"/>
        <v>0</v>
      </c>
    </row>
    <row r="80" spans="1:12" ht="21.6" customHeight="1" x14ac:dyDescent="0.3">
      <c r="A80" s="102"/>
      <c r="B80" s="102"/>
      <c r="C80" s="102" t="s">
        <v>44</v>
      </c>
      <c r="D80" s="102"/>
      <c r="E80" s="102"/>
      <c r="F80" s="102"/>
      <c r="G80" s="102"/>
      <c r="H80" s="30">
        <v>100</v>
      </c>
      <c r="I80" s="31"/>
      <c r="J80" s="53"/>
      <c r="K80" s="28">
        <f t="shared" si="1"/>
        <v>0</v>
      </c>
    </row>
    <row r="81" spans="1:12" ht="21.6" customHeight="1" thickBot="1" x14ac:dyDescent="0.35">
      <c r="A81" s="151"/>
      <c r="B81" s="151"/>
      <c r="C81" s="151" t="s">
        <v>45</v>
      </c>
      <c r="D81" s="151"/>
      <c r="E81" s="151"/>
      <c r="F81" s="151"/>
      <c r="G81" s="151"/>
      <c r="H81" s="74">
        <v>100</v>
      </c>
      <c r="I81" s="31"/>
      <c r="J81" s="53"/>
      <c r="K81" s="28">
        <f t="shared" si="1"/>
        <v>0</v>
      </c>
    </row>
    <row r="82" spans="1:12" ht="21.6" customHeight="1" x14ac:dyDescent="0.3">
      <c r="A82" s="141" t="s">
        <v>47</v>
      </c>
      <c r="B82" s="141"/>
      <c r="C82" s="134" t="s">
        <v>78</v>
      </c>
      <c r="D82" s="134"/>
      <c r="E82" s="134"/>
      <c r="F82" s="134"/>
      <c r="G82" s="134"/>
      <c r="H82" s="32">
        <v>50</v>
      </c>
      <c r="I82" s="31"/>
      <c r="J82" s="53"/>
      <c r="K82" s="28">
        <f t="shared" si="1"/>
        <v>0</v>
      </c>
    </row>
    <row r="83" spans="1:12" ht="21.6" customHeight="1" x14ac:dyDescent="0.3">
      <c r="A83" s="134"/>
      <c r="B83" s="134"/>
      <c r="C83" s="134" t="s">
        <v>43</v>
      </c>
      <c r="D83" s="134"/>
      <c r="E83" s="134"/>
      <c r="F83" s="134"/>
      <c r="G83" s="134"/>
      <c r="H83" s="32"/>
      <c r="I83" s="31"/>
      <c r="J83" s="53"/>
      <c r="K83" s="28">
        <f t="shared" si="1"/>
        <v>0</v>
      </c>
    </row>
    <row r="84" spans="1:12" ht="21.6" customHeight="1" x14ac:dyDescent="0.3">
      <c r="A84" s="134"/>
      <c r="B84" s="134"/>
      <c r="C84" s="134" t="s">
        <v>101</v>
      </c>
      <c r="D84" s="134"/>
      <c r="E84" s="134"/>
      <c r="F84" s="134"/>
      <c r="G84" s="134"/>
      <c r="H84" s="32">
        <v>150</v>
      </c>
      <c r="I84" s="31"/>
      <c r="J84" s="53"/>
      <c r="K84" s="28">
        <f t="shared" si="1"/>
        <v>0</v>
      </c>
    </row>
    <row r="85" spans="1:12" ht="21.6" customHeight="1" x14ac:dyDescent="0.3">
      <c r="A85" s="134"/>
      <c r="B85" s="134"/>
      <c r="C85" s="134" t="s">
        <v>102</v>
      </c>
      <c r="D85" s="134"/>
      <c r="E85" s="134"/>
      <c r="F85" s="134"/>
      <c r="G85" s="134"/>
      <c r="H85" s="32">
        <v>150</v>
      </c>
      <c r="I85" s="31"/>
      <c r="J85" s="53"/>
      <c r="K85" s="28">
        <f t="shared" si="1"/>
        <v>0</v>
      </c>
    </row>
    <row r="86" spans="1:12" ht="21.6" customHeight="1" x14ac:dyDescent="0.3">
      <c r="A86" s="134"/>
      <c r="B86" s="134"/>
      <c r="C86" s="134" t="s">
        <v>45</v>
      </c>
      <c r="D86" s="134"/>
      <c r="E86" s="134"/>
      <c r="F86" s="134"/>
      <c r="G86" s="134"/>
      <c r="H86" s="32">
        <v>150</v>
      </c>
      <c r="I86" s="31"/>
      <c r="J86" s="53"/>
      <c r="K86" s="28">
        <f t="shared" si="1"/>
        <v>0</v>
      </c>
    </row>
    <row r="87" spans="1:12" ht="14.4" x14ac:dyDescent="0.3">
      <c r="A87" s="43"/>
      <c r="B87" s="43"/>
      <c r="C87" s="43"/>
      <c r="D87" s="43"/>
      <c r="E87" s="43"/>
      <c r="F87" s="43"/>
      <c r="G87" s="43"/>
      <c r="H87" s="32"/>
      <c r="I87" s="48"/>
      <c r="J87" s="48"/>
      <c r="K87" s="47"/>
    </row>
    <row r="88" spans="1:12" ht="15" thickBot="1" x14ac:dyDescent="0.35">
      <c r="A88" s="7"/>
      <c r="B88" s="7"/>
      <c r="C88" s="7" t="s">
        <v>72</v>
      </c>
      <c r="D88" s="7"/>
      <c r="E88" s="7"/>
      <c r="F88" s="7"/>
      <c r="G88" s="7"/>
      <c r="H88" s="7"/>
      <c r="I88" s="7"/>
      <c r="J88" s="7"/>
      <c r="K88" s="35">
        <f>SUM(K77:K87)</f>
        <v>0</v>
      </c>
    </row>
    <row r="89" spans="1:12" ht="15" thickTop="1" x14ac:dyDescent="0.3">
      <c r="A89" s="7"/>
      <c r="B89" s="7"/>
      <c r="C89" s="7"/>
      <c r="D89" s="7"/>
      <c r="E89" s="7"/>
      <c r="F89" s="7"/>
      <c r="G89" s="7"/>
      <c r="H89" s="7"/>
      <c r="I89" s="7"/>
      <c r="J89" s="7"/>
      <c r="K89" s="47"/>
    </row>
    <row r="90" spans="1:12" ht="14.4" x14ac:dyDescent="0.3">
      <c r="A90" s="7"/>
      <c r="B90" s="54" t="s">
        <v>75</v>
      </c>
      <c r="C90" s="54"/>
      <c r="D90" s="54"/>
      <c r="E90" s="54"/>
      <c r="F90" s="54"/>
      <c r="G90" s="54"/>
      <c r="H90" s="54"/>
      <c r="I90" s="54"/>
      <c r="J90" s="54"/>
      <c r="K90" s="55"/>
    </row>
    <row r="91" spans="1:12" ht="14.4" x14ac:dyDescent="0.3">
      <c r="A91" s="7"/>
      <c r="B91" s="54" t="s">
        <v>76</v>
      </c>
      <c r="C91" s="54"/>
      <c r="D91" s="54"/>
      <c r="E91" s="54"/>
      <c r="F91" s="54"/>
      <c r="G91" s="54"/>
      <c r="H91" s="54"/>
      <c r="I91" s="54"/>
      <c r="J91" s="54"/>
      <c r="K91" s="55"/>
    </row>
    <row r="92" spans="1:12" ht="14.4" x14ac:dyDescent="0.3">
      <c r="A92" s="7"/>
      <c r="B92" s="7"/>
      <c r="C92" s="7"/>
      <c r="D92" s="7"/>
      <c r="E92" s="7"/>
      <c r="F92" s="7"/>
      <c r="G92" s="7"/>
      <c r="H92" s="7"/>
      <c r="I92" s="7"/>
      <c r="J92" s="7"/>
      <c r="K92" s="47"/>
    </row>
    <row r="93" spans="1:12" ht="14.4" x14ac:dyDescent="0.3">
      <c r="A93" s="5"/>
      <c r="B93" s="5"/>
      <c r="C93" s="5"/>
      <c r="D93" s="5"/>
      <c r="E93" s="5"/>
      <c r="F93" s="5"/>
      <c r="G93" s="5"/>
      <c r="H93" s="5"/>
      <c r="I93" s="5"/>
      <c r="J93" s="45"/>
      <c r="K93" s="5"/>
    </row>
    <row r="94" spans="1:12" ht="23.4" customHeight="1" x14ac:dyDescent="0.25">
      <c r="A94" s="133" t="s">
        <v>52</v>
      </c>
      <c r="B94" s="133"/>
      <c r="C94" s="133"/>
      <c r="D94" s="133"/>
      <c r="E94" s="133"/>
      <c r="F94" s="133"/>
      <c r="G94" s="133"/>
      <c r="H94" s="133"/>
      <c r="I94" s="133"/>
      <c r="J94" s="133"/>
      <c r="K94" s="133"/>
    </row>
    <row r="95" spans="1:12" ht="6.6" customHeight="1" x14ac:dyDescent="0.3">
      <c r="A95" s="5"/>
      <c r="B95" s="5"/>
      <c r="C95" s="5"/>
      <c r="D95" s="5"/>
      <c r="E95" s="5"/>
      <c r="F95" s="5"/>
      <c r="G95" s="5"/>
      <c r="H95" s="5"/>
      <c r="I95" s="5"/>
      <c r="J95" s="45"/>
      <c r="K95" s="5"/>
    </row>
    <row r="96" spans="1:12" ht="72.599999999999994" customHeight="1" x14ac:dyDescent="0.3">
      <c r="A96" s="5"/>
      <c r="B96" s="119" t="s">
        <v>89</v>
      </c>
      <c r="C96" s="120"/>
      <c r="D96" s="120"/>
      <c r="E96" s="120"/>
      <c r="F96" s="120"/>
      <c r="G96" s="120"/>
      <c r="H96" s="120"/>
      <c r="I96" s="120"/>
      <c r="J96" s="120"/>
      <c r="K96" s="121"/>
    </row>
    <row r="97" spans="1:12" ht="18" customHeight="1" x14ac:dyDescent="0.3">
      <c r="A97" s="5"/>
      <c r="B97" s="5"/>
      <c r="C97" s="5"/>
      <c r="D97" s="5"/>
      <c r="E97" s="5"/>
      <c r="F97" s="5"/>
      <c r="G97" s="5"/>
      <c r="H97" s="5"/>
      <c r="I97" s="5"/>
      <c r="J97" s="45"/>
      <c r="K97" s="5"/>
    </row>
    <row r="98" spans="1:12" ht="60" customHeight="1" x14ac:dyDescent="0.3">
      <c r="A98" s="5"/>
      <c r="B98" s="119" t="s">
        <v>91</v>
      </c>
      <c r="C98" s="120"/>
      <c r="D98" s="120"/>
      <c r="E98" s="120"/>
      <c r="F98" s="120"/>
      <c r="G98" s="120"/>
      <c r="H98" s="120"/>
      <c r="I98" s="120"/>
      <c r="J98" s="120"/>
      <c r="K98" s="121"/>
    </row>
    <row r="99" spans="1:12" ht="8.4" customHeight="1" x14ac:dyDescent="0.3">
      <c r="A99" s="5"/>
      <c r="B99" s="5"/>
      <c r="C99" s="5"/>
      <c r="D99" s="5"/>
      <c r="E99" s="5"/>
      <c r="F99" s="5"/>
      <c r="G99" s="5"/>
      <c r="H99" s="5"/>
      <c r="I99" s="5"/>
      <c r="J99" s="45"/>
      <c r="K99" s="5"/>
    </row>
    <row r="100" spans="1:12" ht="61.2" customHeight="1" x14ac:dyDescent="0.3">
      <c r="A100" s="5"/>
      <c r="B100" s="125" t="s">
        <v>54</v>
      </c>
      <c r="C100" s="126"/>
      <c r="D100" s="126"/>
      <c r="E100" s="126"/>
      <c r="F100" s="126"/>
      <c r="G100" s="126"/>
      <c r="H100" s="126"/>
      <c r="I100" s="126"/>
      <c r="J100" s="126"/>
      <c r="K100" s="127"/>
    </row>
    <row r="101" spans="1:12" ht="33" customHeight="1" x14ac:dyDescent="0.3">
      <c r="A101" s="5"/>
      <c r="B101" s="66" t="s">
        <v>55</v>
      </c>
      <c r="C101" s="128" t="s">
        <v>63</v>
      </c>
      <c r="D101" s="128"/>
      <c r="E101" s="128"/>
      <c r="F101" s="128"/>
      <c r="G101" s="128"/>
      <c r="H101" s="128"/>
      <c r="I101" s="128"/>
      <c r="J101" s="128"/>
      <c r="K101" s="129"/>
    </row>
    <row r="102" spans="1:12" ht="45" customHeight="1" x14ac:dyDescent="0.3">
      <c r="A102" s="5"/>
      <c r="B102" s="66" t="s">
        <v>56</v>
      </c>
      <c r="C102" s="128" t="s">
        <v>67</v>
      </c>
      <c r="D102" s="128"/>
      <c r="E102" s="128"/>
      <c r="F102" s="128"/>
      <c r="G102" s="128"/>
      <c r="H102" s="128"/>
      <c r="I102" s="128"/>
      <c r="J102" s="128"/>
      <c r="K102" s="129"/>
    </row>
    <row r="103" spans="1:12" ht="45" customHeight="1" x14ac:dyDescent="0.3">
      <c r="A103" s="45"/>
      <c r="B103" s="66" t="s">
        <v>57</v>
      </c>
      <c r="C103" s="128" t="s">
        <v>74</v>
      </c>
      <c r="D103" s="128"/>
      <c r="E103" s="128"/>
      <c r="F103" s="128"/>
      <c r="G103" s="128"/>
      <c r="H103" s="128"/>
      <c r="I103" s="128"/>
      <c r="J103" s="128"/>
      <c r="K103" s="129"/>
    </row>
    <row r="104" spans="1:12" ht="27" customHeight="1" x14ac:dyDescent="0.3">
      <c r="A104" s="5"/>
      <c r="B104" s="66" t="s">
        <v>73</v>
      </c>
      <c r="C104" s="111" t="s">
        <v>68</v>
      </c>
      <c r="D104" s="111"/>
      <c r="E104" s="111"/>
      <c r="F104" s="111"/>
      <c r="G104" s="111"/>
      <c r="H104" s="111"/>
      <c r="I104" s="111"/>
      <c r="J104" s="111"/>
      <c r="K104" s="112"/>
    </row>
    <row r="105" spans="1:12" ht="28.2" customHeight="1" x14ac:dyDescent="0.3">
      <c r="A105" s="5"/>
      <c r="B105" s="113" t="s">
        <v>58</v>
      </c>
      <c r="C105" s="114"/>
      <c r="D105" s="114"/>
      <c r="E105" s="114"/>
      <c r="F105" s="114"/>
      <c r="G105" s="114"/>
      <c r="H105" s="114"/>
      <c r="I105" s="114"/>
      <c r="J105" s="114"/>
      <c r="K105" s="115"/>
    </row>
    <row r="106" spans="1:12" ht="14.4" x14ac:dyDescent="0.3">
      <c r="A106" s="5"/>
      <c r="B106" s="116" t="s">
        <v>59</v>
      </c>
      <c r="C106" s="117"/>
      <c r="D106" s="117"/>
      <c r="E106" s="117"/>
      <c r="F106" s="117"/>
      <c r="G106" s="117"/>
      <c r="H106" s="117"/>
      <c r="I106" s="117"/>
      <c r="J106" s="117"/>
      <c r="K106" s="118"/>
    </row>
    <row r="107" spans="1:12" ht="10.199999999999999" customHeight="1" x14ac:dyDescent="0.3">
      <c r="A107" s="5"/>
      <c r="B107" s="5"/>
      <c r="C107" s="5"/>
      <c r="D107" s="5"/>
      <c r="E107" s="5"/>
      <c r="F107" s="5"/>
      <c r="G107" s="5"/>
      <c r="H107" s="5"/>
      <c r="I107" s="5"/>
      <c r="J107" s="45"/>
      <c r="K107" s="5"/>
    </row>
    <row r="108" spans="1:12" ht="113.4" customHeight="1" x14ac:dyDescent="0.3">
      <c r="A108" s="5"/>
      <c r="B108" s="119" t="s">
        <v>90</v>
      </c>
      <c r="C108" s="120"/>
      <c r="D108" s="120"/>
      <c r="E108" s="120"/>
      <c r="F108" s="120"/>
      <c r="G108" s="120"/>
      <c r="H108" s="120"/>
      <c r="I108" s="120"/>
      <c r="J108" s="120"/>
      <c r="K108" s="121"/>
    </row>
    <row r="109" spans="1:12" ht="8.4" customHeight="1" x14ac:dyDescent="0.3">
      <c r="A109" s="5"/>
      <c r="B109" s="5"/>
      <c r="C109" s="5"/>
      <c r="D109" s="5"/>
      <c r="E109" s="5"/>
      <c r="F109" s="5"/>
      <c r="G109" s="5"/>
      <c r="H109" s="5"/>
      <c r="I109" s="5"/>
      <c r="J109" s="45"/>
      <c r="K109" s="5"/>
    </row>
    <row r="110" spans="1:12" ht="27.6" customHeight="1" x14ac:dyDescent="0.3">
      <c r="A110" s="5"/>
      <c r="B110" s="122" t="s">
        <v>88</v>
      </c>
      <c r="C110" s="122"/>
      <c r="D110" s="122"/>
      <c r="E110" s="122"/>
      <c r="F110" s="122"/>
      <c r="G110" s="122"/>
      <c r="H110" s="122"/>
      <c r="I110" s="122"/>
      <c r="J110" s="122"/>
      <c r="K110" s="122"/>
    </row>
    <row r="111" spans="1:12" ht="14.4" x14ac:dyDescent="0.3">
      <c r="A111" s="5"/>
      <c r="B111" s="5"/>
      <c r="C111" s="5"/>
      <c r="D111" s="5"/>
      <c r="E111" s="5"/>
      <c r="F111" s="5"/>
      <c r="G111" s="5"/>
      <c r="H111" s="5"/>
      <c r="I111" s="5"/>
      <c r="J111" s="45"/>
      <c r="K111" s="5"/>
    </row>
    <row r="112" spans="1:12" ht="19.8" customHeight="1" x14ac:dyDescent="0.3">
      <c r="A112" s="7"/>
      <c r="B112" s="95"/>
      <c r="C112" s="95"/>
      <c r="D112" s="95"/>
      <c r="E112" s="95"/>
      <c r="F112" s="95"/>
      <c r="G112" s="7"/>
      <c r="H112" s="7"/>
      <c r="I112" s="95"/>
      <c r="J112" s="95"/>
      <c r="K112" s="95"/>
    </row>
    <row r="113" spans="1:11" ht="14.4" x14ac:dyDescent="0.3">
      <c r="A113" s="7"/>
      <c r="B113" s="110" t="s">
        <v>60</v>
      </c>
      <c r="C113" s="110"/>
      <c r="D113" s="110"/>
      <c r="E113" s="110"/>
      <c r="F113" s="110"/>
      <c r="G113" s="5"/>
      <c r="H113" s="5"/>
      <c r="I113" s="5" t="s">
        <v>61</v>
      </c>
      <c r="J113" s="45"/>
      <c r="K113" s="5"/>
    </row>
  </sheetData>
  <sheetProtection algorithmName="SHA-512" hashValue="hkoxpMPiyyBogpTnQfET9M0nyyqKdo4JcG9BLa7eREhg912KOc5f2dvYyfq/pBIln3BN0mM0HtQJMCBIZfcnCQ==" saltValue="r5dkPlc8/mh0OkRQrMLJQA==" spinCount="100000" sheet="1" objects="1" scenarios="1"/>
  <mergeCells count="126">
    <mergeCell ref="C103:K103"/>
    <mergeCell ref="I64:J64"/>
    <mergeCell ref="I65:J65"/>
    <mergeCell ref="I66:J66"/>
    <mergeCell ref="I67:J67"/>
    <mergeCell ref="I68:J68"/>
    <mergeCell ref="C66:G66"/>
    <mergeCell ref="C65:G65"/>
    <mergeCell ref="A86:B86"/>
    <mergeCell ref="C86:G86"/>
    <mergeCell ref="C84:G84"/>
    <mergeCell ref="A85:B85"/>
    <mergeCell ref="C85:G85"/>
    <mergeCell ref="A76:B76"/>
    <mergeCell ref="C76:G76"/>
    <mergeCell ref="A75:K75"/>
    <mergeCell ref="C83:G83"/>
    <mergeCell ref="A84:B84"/>
    <mergeCell ref="A81:B81"/>
    <mergeCell ref="A82:B82"/>
    <mergeCell ref="C82:G82"/>
    <mergeCell ref="C80:G80"/>
    <mergeCell ref="C81:G81"/>
    <mergeCell ref="A77:B77"/>
    <mergeCell ref="A16:K16"/>
    <mergeCell ref="B17:K17"/>
    <mergeCell ref="E18:K18"/>
    <mergeCell ref="E20:K20"/>
    <mergeCell ref="A22:K22"/>
    <mergeCell ref="I69:J69"/>
    <mergeCell ref="I70:J70"/>
    <mergeCell ref="I71:J71"/>
    <mergeCell ref="A80:B80"/>
    <mergeCell ref="C70:G70"/>
    <mergeCell ref="A67:B67"/>
    <mergeCell ref="A68:B68"/>
    <mergeCell ref="A63:B63"/>
    <mergeCell ref="C69:G69"/>
    <mergeCell ref="C67:G67"/>
    <mergeCell ref="C68:G68"/>
    <mergeCell ref="C64:G64"/>
    <mergeCell ref="A64:B64"/>
    <mergeCell ref="A65:B65"/>
    <mergeCell ref="A66:B66"/>
    <mergeCell ref="A69:B69"/>
    <mergeCell ref="C77:G77"/>
    <mergeCell ref="C78:G78"/>
    <mergeCell ref="C79:G79"/>
    <mergeCell ref="B113:F113"/>
    <mergeCell ref="C104:K104"/>
    <mergeCell ref="B105:K105"/>
    <mergeCell ref="B106:K106"/>
    <mergeCell ref="B108:K108"/>
    <mergeCell ref="B110:K110"/>
    <mergeCell ref="D1:K1"/>
    <mergeCell ref="B24:C24"/>
    <mergeCell ref="B25:C25"/>
    <mergeCell ref="I112:K112"/>
    <mergeCell ref="B112:F112"/>
    <mergeCell ref="B96:K96"/>
    <mergeCell ref="B98:K98"/>
    <mergeCell ref="B100:K100"/>
    <mergeCell ref="C101:K101"/>
    <mergeCell ref="C102:K102"/>
    <mergeCell ref="A71:B71"/>
    <mergeCell ref="C71:G71"/>
    <mergeCell ref="A54:K54"/>
    <mergeCell ref="C73:H73"/>
    <mergeCell ref="A94:K94"/>
    <mergeCell ref="A83:B83"/>
    <mergeCell ref="C63:G63"/>
    <mergeCell ref="A70:B70"/>
    <mergeCell ref="A78:B78"/>
    <mergeCell ref="A79:B79"/>
    <mergeCell ref="A59:B59"/>
    <mergeCell ref="C58:G58"/>
    <mergeCell ref="A60:B60"/>
    <mergeCell ref="A61:B61"/>
    <mergeCell ref="A62:B62"/>
    <mergeCell ref="C59:G59"/>
    <mergeCell ref="C60:G60"/>
    <mergeCell ref="C61:G61"/>
    <mergeCell ref="C62:G62"/>
    <mergeCell ref="I59:J59"/>
    <mergeCell ref="I60:J60"/>
    <mergeCell ref="I61:J61"/>
    <mergeCell ref="I62:J62"/>
    <mergeCell ref="I63:J63"/>
    <mergeCell ref="A4:K4"/>
    <mergeCell ref="A55:B55"/>
    <mergeCell ref="C55:G55"/>
    <mergeCell ref="C9:D9"/>
    <mergeCell ref="D6:F6"/>
    <mergeCell ref="H6:K6"/>
    <mergeCell ref="F9:G9"/>
    <mergeCell ref="I9:K9"/>
    <mergeCell ref="C11:E11"/>
    <mergeCell ref="G11:H11"/>
    <mergeCell ref="B30:D30"/>
    <mergeCell ref="B31:D31"/>
    <mergeCell ref="B32:D32"/>
    <mergeCell ref="B33:D33"/>
    <mergeCell ref="B34:D34"/>
    <mergeCell ref="D44:K44"/>
    <mergeCell ref="D45:K45"/>
    <mergeCell ref="H30:I30"/>
    <mergeCell ref="H31:I31"/>
    <mergeCell ref="H32:I32"/>
    <mergeCell ref="H33:I33"/>
    <mergeCell ref="H34:I34"/>
    <mergeCell ref="B37:H37"/>
    <mergeCell ref="I57:J57"/>
    <mergeCell ref="I58:J58"/>
    <mergeCell ref="C56:G56"/>
    <mergeCell ref="D46:K46"/>
    <mergeCell ref="D47:K47"/>
    <mergeCell ref="D48:K48"/>
    <mergeCell ref="C49:K49"/>
    <mergeCell ref="D50:K50"/>
    <mergeCell ref="D51:K51"/>
    <mergeCell ref="I55:J55"/>
    <mergeCell ref="A56:B56"/>
    <mergeCell ref="A57:B57"/>
    <mergeCell ref="C57:G57"/>
    <mergeCell ref="A58:B58"/>
    <mergeCell ref="I56:J56"/>
  </mergeCells>
  <pageMargins left="0.2" right="0.2" top="0.25" bottom="0.25" header="0.3" footer="0.3"/>
  <pageSetup scale="95" fitToHeight="0" orientation="portrait" r:id="rId1"/>
  <rowBreaks count="2" manualBreakCount="2">
    <brk id="52" max="16383"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327660</xdr:colOff>
                    <xdr:row>44</xdr:row>
                    <xdr:rowOff>45720</xdr:rowOff>
                  </from>
                  <to>
                    <xdr:col>2</xdr:col>
                    <xdr:colOff>15240</xdr:colOff>
                    <xdr:row>45</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312420</xdr:colOff>
                    <xdr:row>45</xdr:row>
                    <xdr:rowOff>7620</xdr:rowOff>
                  </from>
                  <to>
                    <xdr:col>1</xdr:col>
                    <xdr:colOff>716280</xdr:colOff>
                    <xdr:row>46</xdr:row>
                    <xdr:rowOff>15240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xdr:col>
                    <xdr:colOff>312420</xdr:colOff>
                    <xdr:row>46</xdr:row>
                    <xdr:rowOff>7620</xdr:rowOff>
                  </from>
                  <to>
                    <xdr:col>1</xdr:col>
                    <xdr:colOff>716280</xdr:colOff>
                    <xdr:row>47</xdr:row>
                    <xdr:rowOff>15240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1</xdr:col>
                    <xdr:colOff>312420</xdr:colOff>
                    <xdr:row>47</xdr:row>
                    <xdr:rowOff>7620</xdr:rowOff>
                  </from>
                  <to>
                    <xdr:col>1</xdr:col>
                    <xdr:colOff>716280</xdr:colOff>
                    <xdr:row>48</xdr:row>
                    <xdr:rowOff>15240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1</xdr:col>
                    <xdr:colOff>312420</xdr:colOff>
                    <xdr:row>49</xdr:row>
                    <xdr:rowOff>7620</xdr:rowOff>
                  </from>
                  <to>
                    <xdr:col>1</xdr:col>
                    <xdr:colOff>716280</xdr:colOff>
                    <xdr:row>50</xdr:row>
                    <xdr:rowOff>15240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xdr:col>
                    <xdr:colOff>312420</xdr:colOff>
                    <xdr:row>50</xdr:row>
                    <xdr:rowOff>7620</xdr:rowOff>
                  </from>
                  <to>
                    <xdr:col>1</xdr:col>
                    <xdr:colOff>716280</xdr:colOff>
                    <xdr:row>51</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Vickie Haiar</dc:creator>
  <cp:lastModifiedBy>Vickie Haiar</cp:lastModifiedBy>
  <cp:lastPrinted>2020-06-09T18:30:16Z</cp:lastPrinted>
  <dcterms:created xsi:type="dcterms:W3CDTF">2017-06-15T21:25:30Z</dcterms:created>
  <dcterms:modified xsi:type="dcterms:W3CDTF">2021-07-20T13:08:09Z</dcterms:modified>
</cp:coreProperties>
</file>