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IANZ\CorporateServices\Finance\CREDITORS\FY2018\CEO expenses\"/>
    </mc:Choice>
  </mc:AlternateContent>
  <bookViews>
    <workbookView xWindow="0" yWindow="165" windowWidth="15480" windowHeight="937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Hospitality!$A$2:$E$24</definedName>
  </definedNames>
  <calcPr calcId="152511"/>
</workbook>
</file>

<file path=xl/calcChain.xml><?xml version="1.0" encoding="utf-8"?>
<calcChain xmlns="http://schemas.openxmlformats.org/spreadsheetml/2006/main">
  <c r="B66" i="1" l="1"/>
  <c r="B65" i="1"/>
  <c r="B35" i="1"/>
  <c r="B33" i="1"/>
  <c r="B64" i="1"/>
  <c r="B63" i="1"/>
  <c r="B32" i="1"/>
  <c r="B68" i="1" s="1"/>
  <c r="B16" i="2" l="1"/>
  <c r="B16" i="3"/>
  <c r="C2" i="4" l="1"/>
  <c r="C2" i="3"/>
  <c r="C3" i="2"/>
</calcChain>
</file>

<file path=xl/sharedStrings.xml><?xml version="1.0" encoding="utf-8"?>
<sst xmlns="http://schemas.openxmlformats.org/spreadsheetml/2006/main" count="231" uniqueCount="86">
  <si>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</si>
  <si>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</si>
  <si>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</si>
  <si>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</si>
  <si>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</si>
  <si>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</si>
  <si>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</si>
  <si>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</si>
  <si>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</si>
  <si>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</si>
  <si>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</si>
  <si>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</si>
  <si>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</si>
  <si>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</si>
  <si>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</si>
  <si>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</si>
  <si>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</si>
  <si>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</si>
  <si>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</si>
  <si>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</si>
  <si>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</si>
  <si>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</si>
  <si>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</si>
  <si>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</si>
  <si>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</si>
  <si>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</si>
  <si>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Crown entity  - Testing Laboratory Registration Council</t>
  </si>
  <si>
    <t>Name of CEO       W L Richards</t>
  </si>
  <si>
    <t>N/A</t>
  </si>
  <si>
    <t>Total travel expenses 
for the 12-monthly period</t>
  </si>
  <si>
    <t>Total hospitality expenses for the 12-monthly period</t>
  </si>
  <si>
    <t>Total other expenses for the 12-monthly period</t>
  </si>
  <si>
    <t>Chief executive expenses, gifts and hospitality for the twelve months to 30 June 2015.</t>
  </si>
  <si>
    <t xml:space="preserve">Wellington </t>
  </si>
  <si>
    <t>Period      01/07/2017 - 30/06/2018</t>
  </si>
  <si>
    <t>Sydney</t>
  </si>
  <si>
    <t xml:space="preserve">Return Flights </t>
  </si>
  <si>
    <t xml:space="preserve">Syngapore </t>
  </si>
  <si>
    <t>Zurich, Los Angeles</t>
  </si>
  <si>
    <t>LA, London, Frankfurt, Singapore</t>
  </si>
  <si>
    <t xml:space="preserve">Hong Kong, China </t>
  </si>
  <si>
    <t>Auckland</t>
  </si>
  <si>
    <t xml:space="preserve">Council Induction </t>
  </si>
  <si>
    <t xml:space="preserve">Meeting with regulators </t>
  </si>
  <si>
    <t>Wellington</t>
  </si>
  <si>
    <t>Lunch</t>
  </si>
  <si>
    <t>Taxi</t>
  </si>
  <si>
    <t xml:space="preserve">Hotel </t>
  </si>
  <si>
    <t xml:space="preserve">Honk Kong </t>
  </si>
  <si>
    <t xml:space="preserve">APLAC </t>
  </si>
  <si>
    <t>Hong Kong</t>
  </si>
  <si>
    <t>Meeting NATA chair and CEO</t>
  </si>
  <si>
    <t>Dinner</t>
  </si>
  <si>
    <t xml:space="preserve">Meeting with Standards NZ </t>
  </si>
  <si>
    <t xml:space="preserve">Carpark </t>
  </si>
  <si>
    <t>ILAC</t>
  </si>
  <si>
    <t xml:space="preserve">ILAC meetings </t>
  </si>
  <si>
    <t>CNCA and CNAS in China</t>
  </si>
  <si>
    <t>Souvenirs</t>
  </si>
  <si>
    <t>Meeting with China regulators, and China National Accreditation Service</t>
  </si>
  <si>
    <t>China</t>
  </si>
  <si>
    <t>APLAC Board of Management</t>
  </si>
  <si>
    <t>Flowers - Council Member</t>
  </si>
  <si>
    <t>ISO CASCO meeting</t>
  </si>
  <si>
    <t>Geneva</t>
  </si>
  <si>
    <t xml:space="preserve">Taxi </t>
  </si>
  <si>
    <t>APLAC</t>
  </si>
  <si>
    <t xml:space="preserve">Frankfurt </t>
  </si>
  <si>
    <t>MBIE meetings</t>
  </si>
  <si>
    <t>Singapore</t>
  </si>
  <si>
    <t>Frunkfurt</t>
  </si>
  <si>
    <t xml:space="preserve">ILAC </t>
  </si>
  <si>
    <t>Meetings with regualtors</t>
  </si>
  <si>
    <t>Building Industry Association meeting</t>
  </si>
  <si>
    <t xml:space="preserve">Train </t>
  </si>
  <si>
    <t xml:space="preserve">Osaka </t>
  </si>
  <si>
    <t>Meal</t>
  </si>
  <si>
    <t xml:space="preserve">Kyoto </t>
  </si>
  <si>
    <t xml:space="preserve">Registration </t>
  </si>
  <si>
    <t>ILAC meeting</t>
  </si>
  <si>
    <t>Tokyo</t>
  </si>
  <si>
    <t>NATA Board Meeting</t>
  </si>
  <si>
    <t>APLAC BoM Meeting</t>
  </si>
  <si>
    <t>ISO CASCO Meeting</t>
  </si>
  <si>
    <t>ILAC/IAF Meetings</t>
  </si>
  <si>
    <t>CNCA/CNAS, APLAC/PAC/PSC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</si>
</sst>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  <xf numFmtId="0" fontId="7" fillId="0" borderId="0" xfId="0" applyFont="1" applyAlignment="1"/>
    <xf numFmtId="1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1" fillId="4" borderId="2" xfId="1" applyFont="1" applyFill="1" applyBorder="1" applyAlignment="1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" fontId="8" fillId="0" borderId="0" xfId="0" applyNumberFormat="1" applyFont="1" applyAlignment="1">
      <alignment horizontal="right" wrapText="1"/>
    </xf>
    <xf numFmtId="44" fontId="2" fillId="2" borderId="2" xfId="1" applyFont="1" applyFill="1" applyBorder="1" applyAlignment="1">
      <alignment wrapText="1"/>
    </xf>
    <xf numFmtId="44" fontId="1" fillId="0" borderId="2" xfId="1" applyFont="1" applyBorder="1" applyAlignment="1">
      <alignment wrapText="1"/>
    </xf>
    <xf numFmtId="44" fontId="2" fillId="3" borderId="2" xfId="1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44" fontId="8" fillId="0" borderId="0" xfId="1" applyFont="1" applyBorder="1" applyAlignment="1">
      <alignment wrapText="1"/>
    </xf>
    <xf numFmtId="0" fontId="8" fillId="0" borderId="0" xfId="0" applyFont="1" applyBorder="1" applyAlignment="1">
      <alignment wrapText="1"/>
    </xf>
    <xf numFmtId="14" fontId="0" fillId="0" borderId="0" xfId="0" applyNumberFormat="1" applyAlignment="1">
      <alignment vertical="center" wrapText="1"/>
    </xf>
    <xf numFmtId="164" fontId="7" fillId="0" borderId="0" xfId="0" applyNumberFormat="1" applyFont="1" applyAlignment="1"/>
    <xf numFmtId="164" fontId="2" fillId="3" borderId="2" xfId="0" applyNumberFormat="1" applyFont="1" applyFill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2" fillId="2" borderId="2" xfId="0" applyNumberFormat="1" applyFont="1" applyFill="1" applyBorder="1" applyAlignment="1">
      <alignment wrapText="1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14" fontId="8" fillId="0" borderId="0" xfId="0" applyNumberFormat="1" applyFont="1" applyBorder="1" applyAlignment="1">
      <alignment wrapText="1"/>
    </xf>
    <xf numFmtId="44" fontId="0" fillId="0" borderId="0" xfId="1" applyFont="1" applyAlignment="1">
      <alignment vertical="center" wrapText="1"/>
    </xf>
    <xf numFmtId="14" fontId="8" fillId="0" borderId="0" xfId="0" applyNumberFormat="1" applyFont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14" fontId="8" fillId="0" borderId="0" xfId="0" applyNumberFormat="1" applyFont="1" applyFill="1" applyAlignment="1">
      <alignment horizontal="right" wrapText="1"/>
    </xf>
    <xf numFmtId="44" fontId="1" fillId="0" borderId="0" xfId="1" applyFont="1" applyBorder="1" applyAlignment="1">
      <alignment wrapText="1"/>
    </xf>
    <xf numFmtId="44" fontId="0" fillId="0" borderId="0" xfId="1" applyFont="1" applyFill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ill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workbookViewId="0">
      <selection activeCell="F23" sqref="F23"/>
    </sheetView>
  </sheetViews>
  <sheetFormatPr defaultColWidth="9.140625" defaultRowHeight="12.75" x14ac:dyDescent="0.2"/>
  <cols>
    <col min="1" max="1" width="23.85546875" style="2" customWidth="1"/>
    <col min="2" max="2" width="23.140625" style="23" customWidth="1"/>
    <col min="3" max="3" width="61.85546875" style="2" bestFit="1" customWidth="1"/>
    <col min="4" max="4" width="24.5703125" style="2" customWidth="1"/>
    <col min="5" max="5" width="28.85546875" style="2" bestFit="1" customWidth="1"/>
    <col min="6" max="16384" width="9.140625" style="2"/>
  </cols>
  <sheetData>
    <row r="1" spans="1:6" s="7" customFormat="1" ht="36" customHeight="1" x14ac:dyDescent="0.25">
      <c r="A1" s="56" t="s">
        <v>26</v>
      </c>
      <c r="B1" s="57"/>
      <c r="C1" s="57"/>
      <c r="D1" s="57"/>
      <c r="E1" s="57"/>
    </row>
    <row r="2" spans="1:6" s="3" customFormat="1" ht="35.25" customHeight="1" x14ac:dyDescent="0.25">
      <c r="A2" s="58" t="s">
        <v>27</v>
      </c>
      <c r="B2" s="59"/>
      <c r="C2" s="58" t="s">
        <v>34</v>
      </c>
      <c r="D2" s="59"/>
    </row>
    <row r="3" spans="1:6" s="4" customFormat="1" ht="29.25" customHeight="1" x14ac:dyDescent="0.2">
      <c r="A3" s="4" t="s">
        <v>0</v>
      </c>
      <c r="B3" s="30" t="s">
        <v>1</v>
      </c>
    </row>
    <row r="4" spans="1:6" s="3" customFormat="1" ht="25.5" x14ac:dyDescent="0.2">
      <c r="A4" s="3" t="s">
        <v>2</v>
      </c>
      <c r="B4" s="31" t="s">
        <v>3</v>
      </c>
      <c r="C4" s="3" t="s">
        <v>4</v>
      </c>
      <c r="D4" s="3" t="s">
        <v>5</v>
      </c>
      <c r="E4" s="3" t="s">
        <v>6</v>
      </c>
    </row>
    <row r="5" spans="1:6" s="33" customFormat="1" x14ac:dyDescent="0.2">
      <c r="A5" s="29"/>
      <c r="B5" s="23"/>
      <c r="C5" s="2"/>
      <c r="D5" s="2"/>
      <c r="E5" s="2"/>
    </row>
    <row r="6" spans="1:6" s="33" customFormat="1" x14ac:dyDescent="0.2">
      <c r="A6" s="41">
        <v>42974</v>
      </c>
      <c r="B6" s="47">
        <v>258.42</v>
      </c>
      <c r="C6" s="50" t="s">
        <v>49</v>
      </c>
      <c r="D6" s="2" t="s">
        <v>47</v>
      </c>
      <c r="E6" s="42" t="s">
        <v>48</v>
      </c>
    </row>
    <row r="7" spans="1:6" s="33" customFormat="1" x14ac:dyDescent="0.2">
      <c r="A7" s="48">
        <v>42975</v>
      </c>
      <c r="B7" s="23">
        <v>3378.88</v>
      </c>
      <c r="C7" t="s">
        <v>66</v>
      </c>
      <c r="D7" s="2" t="s">
        <v>47</v>
      </c>
      <c r="E7" s="2" t="s">
        <v>50</v>
      </c>
    </row>
    <row r="8" spans="1:6" s="33" customFormat="1" x14ac:dyDescent="0.2">
      <c r="A8" s="22">
        <v>43072</v>
      </c>
      <c r="B8" s="23">
        <v>1527.68</v>
      </c>
      <c r="C8" t="s">
        <v>59</v>
      </c>
      <c r="D8" s="2" t="s">
        <v>47</v>
      </c>
      <c r="E8" s="2" t="s">
        <v>60</v>
      </c>
    </row>
    <row r="9" spans="1:6" s="33" customFormat="1" x14ac:dyDescent="0.2">
      <c r="A9" s="46">
        <v>43076</v>
      </c>
      <c r="B9" s="34">
        <v>428.11</v>
      </c>
      <c r="C9" t="s">
        <v>61</v>
      </c>
      <c r="D9" s="2" t="s">
        <v>47</v>
      </c>
      <c r="E9" s="2" t="s">
        <v>60</v>
      </c>
    </row>
    <row r="10" spans="1:6" s="33" customFormat="1" x14ac:dyDescent="0.2">
      <c r="A10" s="22">
        <v>43135</v>
      </c>
      <c r="B10" s="23">
        <v>60.82</v>
      </c>
      <c r="C10" t="s">
        <v>63</v>
      </c>
      <c r="D10" s="2" t="s">
        <v>65</v>
      </c>
      <c r="E10" s="2" t="s">
        <v>64</v>
      </c>
    </row>
    <row r="11" spans="1:6" s="33" customFormat="1" x14ac:dyDescent="0.2">
      <c r="A11" s="22">
        <v>43135</v>
      </c>
      <c r="B11" s="23">
        <v>453.68</v>
      </c>
      <c r="C11" t="s">
        <v>63</v>
      </c>
      <c r="D11" s="2" t="s">
        <v>47</v>
      </c>
      <c r="E11" s="2" t="s">
        <v>64</v>
      </c>
    </row>
    <row r="12" spans="1:6" s="33" customFormat="1" x14ac:dyDescent="0.2">
      <c r="A12" s="46">
        <v>43141</v>
      </c>
      <c r="B12" s="34">
        <v>60.95</v>
      </c>
      <c r="C12" t="s">
        <v>63</v>
      </c>
      <c r="D12" s="35" t="s">
        <v>65</v>
      </c>
      <c r="E12" s="2" t="s">
        <v>64</v>
      </c>
    </row>
    <row r="13" spans="1:6" x14ac:dyDescent="0.2">
      <c r="A13" s="22">
        <v>43141</v>
      </c>
      <c r="B13" s="23">
        <v>3177.07</v>
      </c>
      <c r="C13" t="s">
        <v>66</v>
      </c>
      <c r="D13" s="2" t="s">
        <v>47</v>
      </c>
      <c r="E13" s="2" t="s">
        <v>50</v>
      </c>
    </row>
    <row r="14" spans="1:6" x14ac:dyDescent="0.2">
      <c r="A14" s="22">
        <v>43266</v>
      </c>
      <c r="B14" s="23">
        <v>3039.52</v>
      </c>
      <c r="C14" t="s">
        <v>66</v>
      </c>
      <c r="D14" s="2" t="s">
        <v>47</v>
      </c>
      <c r="E14" s="2" t="s">
        <v>80</v>
      </c>
    </row>
    <row r="15" spans="1:6" s="33" customFormat="1" x14ac:dyDescent="0.2">
      <c r="A15" s="48">
        <v>43175</v>
      </c>
      <c r="B15" s="23">
        <v>586.07000000000005</v>
      </c>
      <c r="C15" t="s">
        <v>66</v>
      </c>
      <c r="D15" s="2" t="s">
        <v>47</v>
      </c>
      <c r="E15" s="2" t="s">
        <v>69</v>
      </c>
      <c r="F15" s="2"/>
    </row>
    <row r="16" spans="1:6" s="33" customFormat="1" x14ac:dyDescent="0.2">
      <c r="A16" s="22">
        <v>43191</v>
      </c>
      <c r="B16" s="23">
        <v>70.05</v>
      </c>
      <c r="C16" t="s">
        <v>55</v>
      </c>
      <c r="D16" s="2" t="s">
        <v>65</v>
      </c>
      <c r="E16" s="2" t="s">
        <v>70</v>
      </c>
      <c r="F16" s="2"/>
    </row>
    <row r="17" spans="1:6" s="33" customFormat="1" x14ac:dyDescent="0.2">
      <c r="A17" s="22">
        <v>43198</v>
      </c>
      <c r="B17" s="23">
        <v>78.290000000000006</v>
      </c>
      <c r="C17" t="s">
        <v>55</v>
      </c>
      <c r="D17" s="2" t="s">
        <v>65</v>
      </c>
      <c r="E17" s="2" t="s">
        <v>70</v>
      </c>
      <c r="F17" s="2"/>
    </row>
    <row r="18" spans="1:6" s="33" customFormat="1" x14ac:dyDescent="0.2">
      <c r="A18" s="22">
        <v>43198</v>
      </c>
      <c r="B18" s="23">
        <v>3276.03</v>
      </c>
      <c r="C18" t="s">
        <v>71</v>
      </c>
      <c r="D18" s="2" t="s">
        <v>47</v>
      </c>
      <c r="E18" s="2" t="s">
        <v>70</v>
      </c>
      <c r="F18" s="2"/>
    </row>
    <row r="19" spans="1:6" s="33" customFormat="1" x14ac:dyDescent="0.2">
      <c r="A19" s="48">
        <v>43200</v>
      </c>
      <c r="B19" s="23">
        <v>288.32</v>
      </c>
      <c r="C19" t="s">
        <v>55</v>
      </c>
      <c r="D19" s="2" t="s">
        <v>47</v>
      </c>
      <c r="E19" s="2" t="s">
        <v>70</v>
      </c>
      <c r="F19" s="2"/>
    </row>
    <row r="20" spans="1:6" s="33" customFormat="1" x14ac:dyDescent="0.2">
      <c r="A20" s="48">
        <v>43217</v>
      </c>
      <c r="B20" s="23">
        <v>513.28</v>
      </c>
      <c r="C20" t="s">
        <v>66</v>
      </c>
      <c r="D20" s="2" t="s">
        <v>47</v>
      </c>
      <c r="E20" s="2" t="s">
        <v>69</v>
      </c>
      <c r="F20" s="2"/>
    </row>
    <row r="21" spans="1:6" s="33" customFormat="1" x14ac:dyDescent="0.2">
      <c r="A21" s="48">
        <v>43251</v>
      </c>
      <c r="B21" s="23">
        <v>187.37</v>
      </c>
      <c r="C21" t="s">
        <v>49</v>
      </c>
      <c r="D21" s="2" t="s">
        <v>47</v>
      </c>
      <c r="E21" s="2" t="s">
        <v>69</v>
      </c>
      <c r="F21" s="2"/>
    </row>
    <row r="22" spans="1:6" s="33" customFormat="1" x14ac:dyDescent="0.2">
      <c r="A22" s="48">
        <v>43252</v>
      </c>
      <c r="B22" s="23">
        <v>59.45</v>
      </c>
      <c r="C22" t="s">
        <v>66</v>
      </c>
      <c r="D22" s="2" t="s">
        <v>65</v>
      </c>
      <c r="E22" s="2" t="s">
        <v>77</v>
      </c>
      <c r="F22" s="2"/>
    </row>
    <row r="23" spans="1:6" s="33" customFormat="1" x14ac:dyDescent="0.2">
      <c r="A23" s="48">
        <v>43252</v>
      </c>
      <c r="B23" s="23">
        <v>31.16</v>
      </c>
      <c r="C23" t="s">
        <v>66</v>
      </c>
      <c r="D23" s="2" t="s">
        <v>74</v>
      </c>
      <c r="E23" s="2" t="s">
        <v>75</v>
      </c>
      <c r="F23" s="2"/>
    </row>
    <row r="24" spans="1:6" s="33" customFormat="1" x14ac:dyDescent="0.2">
      <c r="A24" s="48">
        <v>43260</v>
      </c>
      <c r="B24" s="23">
        <v>22.91</v>
      </c>
      <c r="C24" s="35" t="s">
        <v>66</v>
      </c>
      <c r="D24" s="2" t="s">
        <v>65</v>
      </c>
      <c r="E24" s="2" t="s">
        <v>69</v>
      </c>
      <c r="F24" s="2"/>
    </row>
    <row r="25" spans="1:6" s="33" customFormat="1" x14ac:dyDescent="0.2">
      <c r="A25" s="48">
        <v>43260</v>
      </c>
      <c r="B25" s="23">
        <v>46.21</v>
      </c>
      <c r="C25" t="s">
        <v>66</v>
      </c>
      <c r="D25" s="45" t="s">
        <v>76</v>
      </c>
      <c r="E25" s="2" t="s">
        <v>77</v>
      </c>
      <c r="F25" s="2"/>
    </row>
    <row r="26" spans="1:6" s="33" customFormat="1" x14ac:dyDescent="0.2">
      <c r="A26" s="51">
        <v>43261</v>
      </c>
      <c r="B26" s="53">
        <v>26.98</v>
      </c>
      <c r="C26" s="49" t="s">
        <v>66</v>
      </c>
      <c r="D26" s="49" t="s">
        <v>65</v>
      </c>
      <c r="E26" s="49" t="s">
        <v>69</v>
      </c>
      <c r="F26" s="2"/>
    </row>
    <row r="27" spans="1:6" s="33" customFormat="1" x14ac:dyDescent="0.2">
      <c r="A27" s="48">
        <v>43261</v>
      </c>
      <c r="B27" s="23">
        <v>255.74</v>
      </c>
      <c r="C27" t="s">
        <v>66</v>
      </c>
      <c r="D27" s="2" t="s">
        <v>47</v>
      </c>
      <c r="E27" s="2" t="s">
        <v>69</v>
      </c>
      <c r="F27" s="2"/>
    </row>
    <row r="28" spans="1:6" s="33" customFormat="1" x14ac:dyDescent="0.2">
      <c r="A28" s="48"/>
      <c r="B28" s="23"/>
      <c r="C28" s="35"/>
      <c r="D28" s="2"/>
      <c r="E28" s="2"/>
      <c r="F28" s="2"/>
    </row>
    <row r="29" spans="1:6" s="4" customFormat="1" ht="27" customHeight="1" x14ac:dyDescent="0.2">
      <c r="A29" s="4" t="s">
        <v>0</v>
      </c>
      <c r="B29" s="30" t="s">
        <v>7</v>
      </c>
    </row>
    <row r="30" spans="1:6" s="3" customFormat="1" x14ac:dyDescent="0.2">
      <c r="A30" s="3" t="s">
        <v>2</v>
      </c>
      <c r="B30" s="31" t="s">
        <v>3</v>
      </c>
    </row>
    <row r="31" spans="1:6" s="33" customFormat="1" x14ac:dyDescent="0.2">
      <c r="A31" s="46"/>
      <c r="B31" s="34"/>
      <c r="C31" s="35"/>
      <c r="D31" s="35"/>
      <c r="E31" s="35"/>
    </row>
    <row r="32" spans="1:6" s="33" customFormat="1" x14ac:dyDescent="0.2">
      <c r="A32" s="46">
        <v>43220</v>
      </c>
      <c r="B32" s="34">
        <f>568.73+30</f>
        <v>598.73</v>
      </c>
      <c r="C32" s="55" t="s">
        <v>81</v>
      </c>
      <c r="D32" s="35" t="s">
        <v>36</v>
      </c>
      <c r="E32" s="35" t="s">
        <v>35</v>
      </c>
    </row>
    <row r="33" spans="1:5" ht="13.5" customHeight="1" x14ac:dyDescent="0.2">
      <c r="A33" s="22">
        <v>43208</v>
      </c>
      <c r="B33" s="23">
        <f>6274.93+50</f>
        <v>6324.93</v>
      </c>
      <c r="C33" s="45" t="s">
        <v>82</v>
      </c>
      <c r="D33" s="35" t="s">
        <v>36</v>
      </c>
      <c r="E33" s="2" t="s">
        <v>37</v>
      </c>
    </row>
    <row r="34" spans="1:5" ht="13.5" customHeight="1" x14ac:dyDescent="0.2">
      <c r="A34" s="22">
        <v>43091</v>
      </c>
      <c r="B34" s="23">
        <v>7318.93</v>
      </c>
      <c r="C34" s="45" t="s">
        <v>83</v>
      </c>
      <c r="D34" s="2" t="s">
        <v>36</v>
      </c>
      <c r="E34" s="2" t="s">
        <v>38</v>
      </c>
    </row>
    <row r="35" spans="1:5" ht="13.5" customHeight="1" x14ac:dyDescent="0.2">
      <c r="A35" s="22">
        <v>43066</v>
      </c>
      <c r="B35" s="23">
        <f>8154.93+50</f>
        <v>8204.93</v>
      </c>
      <c r="C35" s="55" t="s">
        <v>84</v>
      </c>
      <c r="D35" s="2" t="s">
        <v>36</v>
      </c>
      <c r="E35" s="2" t="s">
        <v>39</v>
      </c>
    </row>
    <row r="36" spans="1:5" ht="13.5" customHeight="1" x14ac:dyDescent="0.2">
      <c r="A36" s="22">
        <v>42975</v>
      </c>
      <c r="B36" s="23">
        <v>5187.13</v>
      </c>
      <c r="C36" s="55" t="s">
        <v>85</v>
      </c>
      <c r="D36" s="2" t="s">
        <v>36</v>
      </c>
      <c r="E36" s="2" t="s">
        <v>40</v>
      </c>
    </row>
    <row r="37" spans="1:5" ht="13.5" customHeight="1" x14ac:dyDescent="0.2">
      <c r="A37" s="22">
        <v>42935</v>
      </c>
      <c r="B37" s="23">
        <v>780</v>
      </c>
      <c r="C37" s="55" t="s">
        <v>81</v>
      </c>
      <c r="D37" s="2" t="s">
        <v>36</v>
      </c>
      <c r="E37" s="2" t="s">
        <v>35</v>
      </c>
    </row>
    <row r="38" spans="1:5" ht="13.5" customHeight="1" x14ac:dyDescent="0.2">
      <c r="A38" s="22"/>
      <c r="C38"/>
    </row>
    <row r="39" spans="1:5" s="5" customFormat="1" ht="33" customHeight="1" x14ac:dyDescent="0.2">
      <c r="A39" s="5" t="s">
        <v>8</v>
      </c>
      <c r="B39" s="32" t="s">
        <v>1</v>
      </c>
    </row>
    <row r="40" spans="1:5" s="3" customFormat="1" ht="25.5" customHeight="1" x14ac:dyDescent="0.2">
      <c r="A40" s="3" t="s">
        <v>2</v>
      </c>
      <c r="B40" s="31" t="s">
        <v>3</v>
      </c>
      <c r="C40" s="3" t="s">
        <v>9</v>
      </c>
      <c r="D40" s="3" t="s">
        <v>5</v>
      </c>
      <c r="E40" s="3" t="s">
        <v>6</v>
      </c>
    </row>
    <row r="41" spans="1:5" ht="13.5" customHeight="1" x14ac:dyDescent="0.2">
      <c r="A41" s="46"/>
      <c r="B41" s="34"/>
      <c r="C41" s="49"/>
      <c r="D41" s="35"/>
      <c r="E41" s="35"/>
    </row>
    <row r="42" spans="1:5" ht="13.5" customHeight="1" x14ac:dyDescent="0.2">
      <c r="A42" s="46">
        <v>42951</v>
      </c>
      <c r="B42" s="34">
        <v>8.1999999999999993</v>
      </c>
      <c r="C42" s="49" t="s">
        <v>42</v>
      </c>
      <c r="D42" s="35" t="s">
        <v>45</v>
      </c>
      <c r="E42" s="35" t="s">
        <v>44</v>
      </c>
    </row>
    <row r="43" spans="1:5" ht="13.5" customHeight="1" x14ac:dyDescent="0.2">
      <c r="A43" s="46">
        <v>42961</v>
      </c>
      <c r="B43" s="34">
        <v>36.9</v>
      </c>
      <c r="C43" s="49" t="s">
        <v>43</v>
      </c>
      <c r="D43" s="35" t="s">
        <v>45</v>
      </c>
      <c r="E43" s="35" t="s">
        <v>44</v>
      </c>
    </row>
    <row r="44" spans="1:5" ht="13.5" customHeight="1" x14ac:dyDescent="0.2">
      <c r="A44" s="46">
        <v>42961</v>
      </c>
      <c r="B44" s="34">
        <v>37.200000000000003</v>
      </c>
      <c r="C44" s="49" t="s">
        <v>43</v>
      </c>
      <c r="D44" s="35" t="s">
        <v>46</v>
      </c>
      <c r="E44" s="35" t="s">
        <v>44</v>
      </c>
    </row>
    <row r="45" spans="1:5" ht="13.5" customHeight="1" x14ac:dyDescent="0.2">
      <c r="A45" s="36">
        <v>42961</v>
      </c>
      <c r="B45" s="47">
        <v>43.1</v>
      </c>
      <c r="C45" s="50" t="s">
        <v>43</v>
      </c>
      <c r="D45" s="2" t="s">
        <v>46</v>
      </c>
      <c r="E45" s="25" t="s">
        <v>44</v>
      </c>
    </row>
    <row r="46" spans="1:5" ht="13.5" customHeight="1" x14ac:dyDescent="0.2">
      <c r="A46" s="22">
        <v>43012</v>
      </c>
      <c r="B46" s="23">
        <v>34.700000000000003</v>
      </c>
      <c r="C46" s="49" t="s">
        <v>43</v>
      </c>
      <c r="D46" s="2" t="s">
        <v>46</v>
      </c>
      <c r="E46" s="2" t="s">
        <v>44</v>
      </c>
    </row>
    <row r="47" spans="1:5" ht="13.5" customHeight="1" x14ac:dyDescent="0.2">
      <c r="A47" s="22">
        <v>43013</v>
      </c>
      <c r="B47" s="23">
        <v>27.8</v>
      </c>
      <c r="C47" s="49" t="s">
        <v>53</v>
      </c>
      <c r="D47" s="2" t="s">
        <v>45</v>
      </c>
      <c r="E47" s="2" t="s">
        <v>44</v>
      </c>
    </row>
    <row r="48" spans="1:5" ht="13.5" customHeight="1" x14ac:dyDescent="0.2">
      <c r="A48" s="22">
        <v>43013</v>
      </c>
      <c r="B48" s="23">
        <v>39.4</v>
      </c>
      <c r="C48" s="49" t="s">
        <v>43</v>
      </c>
      <c r="D48" s="2" t="s">
        <v>46</v>
      </c>
      <c r="E48" s="2" t="s">
        <v>44</v>
      </c>
    </row>
    <row r="49" spans="1:5" ht="13.5" customHeight="1" x14ac:dyDescent="0.2">
      <c r="A49" s="22">
        <v>43014</v>
      </c>
      <c r="B49" s="23">
        <v>114</v>
      </c>
      <c r="C49" s="49" t="s">
        <v>43</v>
      </c>
      <c r="D49" s="2" t="s">
        <v>54</v>
      </c>
      <c r="E49" s="2" t="s">
        <v>41</v>
      </c>
    </row>
    <row r="50" spans="1:5" ht="13.5" customHeight="1" x14ac:dyDescent="0.2">
      <c r="A50" s="22">
        <v>43021</v>
      </c>
      <c r="B50" s="23">
        <v>133.6</v>
      </c>
      <c r="C50" s="49" t="s">
        <v>56</v>
      </c>
      <c r="D50" s="2" t="s">
        <v>46</v>
      </c>
      <c r="E50" s="2" t="s">
        <v>41</v>
      </c>
    </row>
    <row r="51" spans="1:5" ht="13.5" customHeight="1" x14ac:dyDescent="0.2">
      <c r="A51" s="22">
        <v>43167</v>
      </c>
      <c r="B51" s="23">
        <v>38.200000000000003</v>
      </c>
      <c r="C51" t="s">
        <v>68</v>
      </c>
      <c r="D51" s="2" t="s">
        <v>46</v>
      </c>
      <c r="E51" s="2" t="s">
        <v>44</v>
      </c>
    </row>
    <row r="52" spans="1:5" ht="13.5" customHeight="1" x14ac:dyDescent="0.2">
      <c r="A52" s="22">
        <v>43168</v>
      </c>
      <c r="B52" s="23">
        <v>40.9</v>
      </c>
      <c r="C52" t="s">
        <v>68</v>
      </c>
      <c r="D52" s="2" t="s">
        <v>46</v>
      </c>
      <c r="E52" s="2" t="s">
        <v>44</v>
      </c>
    </row>
    <row r="53" spans="1:5" ht="13.5" customHeight="1" x14ac:dyDescent="0.2">
      <c r="A53" s="22">
        <v>43168</v>
      </c>
      <c r="B53" s="23">
        <v>408.32</v>
      </c>
      <c r="C53" t="s">
        <v>68</v>
      </c>
      <c r="D53" s="2" t="s">
        <v>47</v>
      </c>
      <c r="E53" s="2" t="s">
        <v>44</v>
      </c>
    </row>
    <row r="54" spans="1:5" ht="13.5" customHeight="1" x14ac:dyDescent="0.2">
      <c r="A54" s="22">
        <v>43221</v>
      </c>
      <c r="B54" s="23">
        <v>36.6</v>
      </c>
      <c r="C54" t="s">
        <v>72</v>
      </c>
      <c r="D54" s="2" t="s">
        <v>46</v>
      </c>
      <c r="E54" s="2" t="s">
        <v>44</v>
      </c>
    </row>
    <row r="55" spans="1:5" ht="13.5" customHeight="1" x14ac:dyDescent="0.2">
      <c r="A55" s="22">
        <v>43222</v>
      </c>
      <c r="B55" s="23">
        <v>35.200000000000003</v>
      </c>
      <c r="C55" t="s">
        <v>72</v>
      </c>
      <c r="D55" s="2" t="s">
        <v>46</v>
      </c>
      <c r="E55" s="2" t="s">
        <v>44</v>
      </c>
    </row>
    <row r="56" spans="1:5" ht="13.5" customHeight="1" x14ac:dyDescent="0.2">
      <c r="A56" s="22">
        <v>43222</v>
      </c>
      <c r="B56" s="23">
        <v>114</v>
      </c>
      <c r="C56" t="s">
        <v>72</v>
      </c>
      <c r="D56" s="2" t="s">
        <v>54</v>
      </c>
      <c r="E56" s="2" t="s">
        <v>41</v>
      </c>
    </row>
    <row r="57" spans="1:5" ht="13.5" customHeight="1" x14ac:dyDescent="0.2">
      <c r="A57" s="22">
        <v>43222</v>
      </c>
      <c r="B57" s="23">
        <v>368.54</v>
      </c>
      <c r="C57" t="s">
        <v>72</v>
      </c>
      <c r="D57" s="2" t="s">
        <v>47</v>
      </c>
      <c r="E57" s="2" t="s">
        <v>44</v>
      </c>
    </row>
    <row r="58" spans="1:5" ht="13.5" customHeight="1" x14ac:dyDescent="0.2">
      <c r="A58" s="22">
        <v>43230</v>
      </c>
      <c r="B58" s="23">
        <v>5.5</v>
      </c>
      <c r="C58" t="s">
        <v>73</v>
      </c>
      <c r="D58" s="2" t="s">
        <v>54</v>
      </c>
      <c r="E58" s="2" t="s">
        <v>41</v>
      </c>
    </row>
    <row r="59" spans="1:5" ht="13.5" customHeight="1" x14ac:dyDescent="0.2">
      <c r="A59" s="22"/>
      <c r="C59" s="49"/>
    </row>
    <row r="60" spans="1:5" s="5" customFormat="1" ht="30" customHeight="1" x14ac:dyDescent="0.2">
      <c r="A60" s="5" t="s">
        <v>10</v>
      </c>
      <c r="B60" s="32" t="s">
        <v>7</v>
      </c>
    </row>
    <row r="61" spans="1:5" s="3" customFormat="1" x14ac:dyDescent="0.2">
      <c r="A61" s="3" t="s">
        <v>2</v>
      </c>
      <c r="B61" s="31" t="s">
        <v>3</v>
      </c>
    </row>
    <row r="62" spans="1:5" s="33" customFormat="1" x14ac:dyDescent="0.2">
      <c r="B62" s="52"/>
    </row>
    <row r="63" spans="1:5" ht="13.5" customHeight="1" x14ac:dyDescent="0.2">
      <c r="A63" s="22">
        <v>43133</v>
      </c>
      <c r="B63" s="23">
        <f>221+241+20</f>
        <v>482</v>
      </c>
      <c r="C63" t="s">
        <v>72</v>
      </c>
      <c r="D63" s="2" t="s">
        <v>36</v>
      </c>
      <c r="E63" s="2" t="s">
        <v>33</v>
      </c>
    </row>
    <row r="64" spans="1:5" ht="13.5" customHeight="1" x14ac:dyDescent="0.2">
      <c r="A64" s="22">
        <v>43171</v>
      </c>
      <c r="B64" s="23">
        <f>599+20</f>
        <v>619</v>
      </c>
      <c r="C64" t="s">
        <v>68</v>
      </c>
      <c r="D64" s="2" t="s">
        <v>36</v>
      </c>
      <c r="E64" s="2" t="s">
        <v>33</v>
      </c>
    </row>
    <row r="65" spans="1:28" ht="13.5" customHeight="1" x14ac:dyDescent="0.2">
      <c r="A65" s="22">
        <v>43007</v>
      </c>
      <c r="B65" s="23">
        <f>139+349+20</f>
        <v>508</v>
      </c>
      <c r="C65" s="49" t="s">
        <v>43</v>
      </c>
      <c r="D65" s="2" t="s">
        <v>36</v>
      </c>
      <c r="E65" s="2" t="s">
        <v>33</v>
      </c>
    </row>
    <row r="66" spans="1:28" ht="13.5" customHeight="1" x14ac:dyDescent="0.2">
      <c r="A66" s="22">
        <v>42954</v>
      </c>
      <c r="B66" s="23">
        <f>428+20</f>
        <v>448</v>
      </c>
      <c r="C66" s="49" t="s">
        <v>43</v>
      </c>
      <c r="D66" s="2" t="s">
        <v>36</v>
      </c>
      <c r="E66" s="2" t="s">
        <v>33</v>
      </c>
    </row>
    <row r="67" spans="1:28" ht="13.5" customHeight="1" x14ac:dyDescent="0.2">
      <c r="A67" s="22"/>
    </row>
    <row r="68" spans="1:28" s="6" customFormat="1" ht="46.5" customHeight="1" x14ac:dyDescent="0.2">
      <c r="A68" s="9" t="s">
        <v>29</v>
      </c>
      <c r="B68" s="24">
        <f>SUM(B5:B67)</f>
        <v>49820.799999999981</v>
      </c>
      <c r="C68" s="8"/>
    </row>
    <row r="69" spans="1:28" x14ac:dyDescent="0.2">
      <c r="A69" s="17"/>
      <c r="B69" s="31" t="s">
        <v>3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8"/>
    </row>
  </sheetData>
  <sortState ref="A21:E25">
    <sortCondition ref="A21:A25"/>
  </sortState>
  <mergeCells count="3">
    <mergeCell ref="A1:E1"/>
    <mergeCell ref="A2:B2"/>
    <mergeCell ref="C2:D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B22" sqref="B22"/>
    </sheetView>
  </sheetViews>
  <sheetFormatPr defaultRowHeight="12.75" x14ac:dyDescent="0.2"/>
  <cols>
    <col min="1" max="1" width="23.85546875" style="2" customWidth="1"/>
    <col min="2" max="2" width="23.140625" style="28" customWidth="1"/>
    <col min="3" max="3" width="38.28515625" style="2" bestFit="1" customWidth="1"/>
    <col min="4" max="4" width="27.140625" style="2" customWidth="1"/>
    <col min="5" max="5" width="28.140625" style="2" customWidth="1"/>
  </cols>
  <sheetData>
    <row r="1" spans="1:5" s="21" customFormat="1" ht="20.25" x14ac:dyDescent="0.3">
      <c r="A1" s="21" t="s">
        <v>32</v>
      </c>
      <c r="B1" s="37"/>
    </row>
    <row r="2" spans="1:5" s="1" customFormat="1" ht="36" customHeight="1" x14ac:dyDescent="0.25">
      <c r="A2" s="56" t="s">
        <v>26</v>
      </c>
      <c r="B2" s="57"/>
      <c r="C2" s="57"/>
      <c r="D2" s="57"/>
      <c r="E2" s="57"/>
    </row>
    <row r="3" spans="1:5" s="10" customFormat="1" ht="35.25" customHeight="1" x14ac:dyDescent="0.25">
      <c r="A3" s="58" t="s">
        <v>27</v>
      </c>
      <c r="B3" s="59"/>
      <c r="C3" s="58" t="str">
        <f>Travel!C2</f>
        <v>Period      01/07/2017 - 30/06/2018</v>
      </c>
      <c r="D3" s="59"/>
      <c r="E3" s="3"/>
    </row>
    <row r="4" spans="1:5" s="5" customFormat="1" ht="35.25" customHeight="1" x14ac:dyDescent="0.2">
      <c r="A4" s="5" t="s">
        <v>11</v>
      </c>
      <c r="B4" s="38" t="s">
        <v>1</v>
      </c>
    </row>
    <row r="5" spans="1:5" s="7" customFormat="1" ht="25.5" customHeight="1" x14ac:dyDescent="0.2">
      <c r="A5" s="7" t="s">
        <v>2</v>
      </c>
      <c r="B5" s="39" t="s">
        <v>3</v>
      </c>
      <c r="C5" s="7" t="s">
        <v>12</v>
      </c>
      <c r="D5" s="7" t="s">
        <v>13</v>
      </c>
      <c r="E5" s="7" t="s">
        <v>6</v>
      </c>
    </row>
    <row r="6" spans="1:5" s="33" customFormat="1" ht="15.75" customHeight="1" x14ac:dyDescent="0.2">
      <c r="A6" s="22"/>
      <c r="B6" s="23"/>
      <c r="C6" s="2"/>
      <c r="D6" s="2"/>
      <c r="E6" s="2"/>
    </row>
    <row r="7" spans="1:5" s="33" customFormat="1" ht="15" customHeight="1" x14ac:dyDescent="0.2">
      <c r="A7" s="22">
        <v>43003</v>
      </c>
      <c r="B7" s="23">
        <v>310.5</v>
      </c>
      <c r="C7" t="s">
        <v>51</v>
      </c>
      <c r="D7" s="2" t="s">
        <v>52</v>
      </c>
      <c r="E7" s="2" t="s">
        <v>41</v>
      </c>
    </row>
    <row r="8" spans="1:5" x14ac:dyDescent="0.2">
      <c r="A8" s="41"/>
      <c r="B8" s="47"/>
      <c r="C8"/>
      <c r="D8" s="43"/>
    </row>
    <row r="9" spans="1:5" hidden="1" x14ac:dyDescent="0.2"/>
    <row r="10" spans="1:5" s="11" customFormat="1" ht="30.75" customHeight="1" x14ac:dyDescent="0.2">
      <c r="A10" s="4" t="s">
        <v>11</v>
      </c>
      <c r="B10" s="40" t="s">
        <v>7</v>
      </c>
      <c r="C10" s="4"/>
      <c r="D10" s="4"/>
      <c r="E10" s="4"/>
    </row>
    <row r="11" spans="1:5" ht="22.5" customHeight="1" x14ac:dyDescent="0.2">
      <c r="A11" s="7" t="s">
        <v>2</v>
      </c>
      <c r="B11" s="39" t="s">
        <v>3</v>
      </c>
      <c r="C11" s="7"/>
      <c r="D11" s="7"/>
      <c r="E11" s="7"/>
    </row>
    <row r="12" spans="1:5" x14ac:dyDescent="0.2">
      <c r="A12" s="22"/>
      <c r="B12" s="23"/>
    </row>
    <row r="13" spans="1:5" x14ac:dyDescent="0.2">
      <c r="A13" s="22"/>
      <c r="B13" s="23"/>
    </row>
    <row r="14" spans="1:5" x14ac:dyDescent="0.2">
      <c r="A14" s="22"/>
      <c r="B14" s="23"/>
      <c r="C14"/>
    </row>
    <row r="15" spans="1:5" x14ac:dyDescent="0.2">
      <c r="A15" s="22"/>
      <c r="B15" s="23"/>
      <c r="C15"/>
    </row>
    <row r="16" spans="1:5" s="6" customFormat="1" ht="48" customHeight="1" x14ac:dyDescent="0.2">
      <c r="A16" s="12" t="s">
        <v>30</v>
      </c>
      <c r="B16" s="24">
        <f>SUM(B6:B15)</f>
        <v>310.5</v>
      </c>
      <c r="C16" s="8"/>
    </row>
  </sheetData>
  <mergeCells count="3">
    <mergeCell ref="A2:E2"/>
    <mergeCell ref="A3:B3"/>
    <mergeCell ref="C3:D3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I12" sqref="I12"/>
    </sheetView>
  </sheetViews>
  <sheetFormatPr defaultRowHeight="12.75" x14ac:dyDescent="0.2"/>
  <cols>
    <col min="1" max="1" width="23.85546875" style="2" customWidth="1"/>
    <col min="2" max="2" width="23.140625" style="28" customWidth="1"/>
    <col min="3" max="3" width="33.1406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56" t="s">
        <v>26</v>
      </c>
      <c r="B1" s="57"/>
      <c r="C1" s="57"/>
      <c r="D1" s="57"/>
      <c r="E1" s="57"/>
    </row>
    <row r="2" spans="1:5" ht="29.25" customHeight="1" x14ac:dyDescent="0.25">
      <c r="A2" s="58" t="s">
        <v>27</v>
      </c>
      <c r="B2" s="59"/>
      <c r="C2" s="58" t="str">
        <f>Travel!C2</f>
        <v>Period      01/07/2017 - 30/06/2018</v>
      </c>
      <c r="D2" s="59"/>
      <c r="E2" s="3"/>
    </row>
    <row r="3" spans="1:5" ht="39.75" customHeight="1" x14ac:dyDescent="0.2">
      <c r="A3" s="4" t="s">
        <v>14</v>
      </c>
      <c r="B3" s="40" t="s">
        <v>1</v>
      </c>
      <c r="C3" s="4"/>
      <c r="D3" s="4"/>
      <c r="E3" s="4"/>
    </row>
    <row r="4" spans="1:5" ht="27" customHeight="1" x14ac:dyDescent="0.2">
      <c r="A4" s="3" t="s">
        <v>2</v>
      </c>
      <c r="B4" s="44" t="s">
        <v>3</v>
      </c>
      <c r="C4" s="3" t="s">
        <v>15</v>
      </c>
      <c r="D4" s="3"/>
      <c r="E4" s="3" t="s">
        <v>16</v>
      </c>
    </row>
    <row r="5" spans="1:5" ht="15" customHeight="1" x14ac:dyDescent="0.2">
      <c r="A5" s="22"/>
      <c r="B5" s="23"/>
    </row>
    <row r="6" spans="1:5" ht="15" customHeight="1" x14ac:dyDescent="0.2">
      <c r="A6" s="22">
        <v>43065</v>
      </c>
      <c r="B6" s="23">
        <v>63.98</v>
      </c>
      <c r="C6" t="s">
        <v>57</v>
      </c>
      <c r="D6" s="54" t="s">
        <v>58</v>
      </c>
      <c r="E6" s="2" t="s">
        <v>41</v>
      </c>
    </row>
    <row r="7" spans="1:5" ht="15.75" customHeight="1" x14ac:dyDescent="0.2">
      <c r="A7" s="48">
        <v>43091</v>
      </c>
      <c r="B7" s="23">
        <v>98</v>
      </c>
      <c r="C7" t="s">
        <v>62</v>
      </c>
      <c r="E7" s="2" t="s">
        <v>41</v>
      </c>
    </row>
    <row r="8" spans="1:5" ht="15" customHeight="1" x14ac:dyDescent="0.2">
      <c r="A8" s="22">
        <v>43166</v>
      </c>
      <c r="B8" s="23">
        <v>792.96</v>
      </c>
      <c r="C8" t="s">
        <v>79</v>
      </c>
      <c r="D8" s="2" t="s">
        <v>78</v>
      </c>
      <c r="E8" s="2" t="s">
        <v>67</v>
      </c>
    </row>
    <row r="9" spans="1:5" ht="15" customHeight="1" x14ac:dyDescent="0.2">
      <c r="A9" s="22">
        <v>43179</v>
      </c>
      <c r="B9" s="23">
        <v>1500</v>
      </c>
      <c r="C9" t="s">
        <v>49</v>
      </c>
      <c r="D9" s="2" t="s">
        <v>78</v>
      </c>
      <c r="E9" s="2" t="s">
        <v>80</v>
      </c>
    </row>
    <row r="10" spans="1:5" ht="15" customHeight="1" x14ac:dyDescent="0.2">
      <c r="A10" s="22"/>
      <c r="B10" s="23"/>
      <c r="C10"/>
    </row>
    <row r="11" spans="1:5" ht="30" x14ac:dyDescent="0.2">
      <c r="A11" s="4" t="s">
        <v>14</v>
      </c>
      <c r="B11" s="40" t="s">
        <v>7</v>
      </c>
      <c r="C11" s="4"/>
      <c r="D11" s="4"/>
      <c r="E11" s="4"/>
    </row>
    <row r="12" spans="1:5" x14ac:dyDescent="0.2">
      <c r="A12" s="3" t="s">
        <v>2</v>
      </c>
      <c r="B12" s="44" t="s">
        <v>3</v>
      </c>
      <c r="C12" s="3"/>
      <c r="D12" s="3"/>
      <c r="E12" s="3"/>
    </row>
    <row r="16" spans="1:5" ht="42.75" x14ac:dyDescent="0.2">
      <c r="A16" s="9" t="s">
        <v>31</v>
      </c>
      <c r="B16" s="24">
        <f>SUM(B5:B15)</f>
        <v>2454.94</v>
      </c>
      <c r="C16" s="8"/>
      <c r="D16" s="6"/>
      <c r="E16" s="6"/>
    </row>
  </sheetData>
  <mergeCells count="3">
    <mergeCell ref="A1:E1"/>
    <mergeCell ref="A2:B2"/>
    <mergeCell ref="C2:D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B30" sqref="B30"/>
    </sheetView>
  </sheetViews>
  <sheetFormatPr defaultRowHeight="12.75" x14ac:dyDescent="0.2"/>
  <cols>
    <col min="1" max="1" width="29.14062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56" t="s">
        <v>26</v>
      </c>
      <c r="B1" s="57"/>
      <c r="C1" s="57"/>
      <c r="D1" s="57"/>
      <c r="E1" s="57"/>
    </row>
    <row r="2" spans="1:5" ht="30" customHeight="1" x14ac:dyDescent="0.25">
      <c r="A2" s="58" t="s">
        <v>27</v>
      </c>
      <c r="B2" s="59"/>
      <c r="C2" s="58" t="str">
        <f>Travel!C2</f>
        <v>Period      01/07/2017 - 30/06/2018</v>
      </c>
      <c r="D2" s="59"/>
      <c r="E2" s="3"/>
    </row>
    <row r="3" spans="1:5" ht="27" customHeight="1" x14ac:dyDescent="0.2">
      <c r="A3" s="4" t="s">
        <v>17</v>
      </c>
      <c r="B3" s="16"/>
      <c r="C3" s="16"/>
      <c r="D3" s="16"/>
      <c r="E3" s="16"/>
    </row>
    <row r="4" spans="1:5" s="13" customFormat="1" ht="50.25" customHeight="1" x14ac:dyDescent="0.2">
      <c r="A4" s="19" t="s">
        <v>18</v>
      </c>
      <c r="B4" s="20"/>
      <c r="C4" s="20"/>
      <c r="D4" s="20"/>
      <c r="E4" s="20"/>
    </row>
    <row r="5" spans="1:5" ht="20.25" customHeight="1" x14ac:dyDescent="0.2">
      <c r="A5" s="5" t="s">
        <v>19</v>
      </c>
      <c r="B5" s="5"/>
      <c r="C5" s="5"/>
      <c r="D5" s="5"/>
      <c r="E5" s="5"/>
    </row>
    <row r="6" spans="1:5" ht="19.5" customHeight="1" x14ac:dyDescent="0.2">
      <c r="A6" s="3" t="s">
        <v>2</v>
      </c>
      <c r="B6" s="3" t="s">
        <v>20</v>
      </c>
      <c r="C6" s="3" t="s">
        <v>21</v>
      </c>
      <c r="D6" s="3" t="s">
        <v>22</v>
      </c>
      <c r="E6" s="3"/>
    </row>
    <row r="9" spans="1:5" x14ac:dyDescent="0.2">
      <c r="A9" s="26"/>
    </row>
    <row r="12" spans="1:5" s="15" customFormat="1" ht="27" customHeight="1" x14ac:dyDescent="0.2">
      <c r="A12" s="14" t="s">
        <v>23</v>
      </c>
      <c r="B12" s="14"/>
      <c r="C12" s="14"/>
      <c r="D12" s="14"/>
      <c r="E12" s="14"/>
    </row>
    <row r="13" spans="1:5" x14ac:dyDescent="0.2">
      <c r="A13" s="3" t="s">
        <v>2</v>
      </c>
      <c r="B13" s="3" t="s">
        <v>20</v>
      </c>
      <c r="C13" s="3" t="s">
        <v>24</v>
      </c>
      <c r="D13" s="3" t="s">
        <v>25</v>
      </c>
      <c r="E13" s="3"/>
    </row>
    <row r="16" spans="1:5" x14ac:dyDescent="0.2">
      <c r="A16" s="27"/>
    </row>
    <row r="17" spans="1:5" x14ac:dyDescent="0.2">
      <c r="A17" s="26" t="s">
        <v>28</v>
      </c>
    </row>
    <row r="20" spans="1:5" x14ac:dyDescent="0.2">
      <c r="A20" s="1"/>
      <c r="B20" s="1"/>
      <c r="C20" s="1"/>
      <c r="D20" s="1"/>
      <c r="E20" s="1"/>
    </row>
  </sheetData>
  <mergeCells count="3">
    <mergeCell ref="A2:B2"/>
    <mergeCell ref="C2:D2"/>
    <mergeCell ref="A1:E1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Travel</vt:lpstr>
      <vt:lpstr>Hospitality</vt:lpstr>
      <vt:lpstr>Other</vt:lpstr>
      <vt:lpstr>Gifts</vt:lpstr>
      <vt:lpstr>Hospitality!Print_Area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Irina Alexeichik</cp:lastModifiedBy>
  <cp:lastPrinted>2016-07-07T23:36:03Z</cp:lastPrinted>
  <dcterms:created xsi:type="dcterms:W3CDTF">2010-10-17T20:59:02Z</dcterms:created>
  <dcterms:modified xsi:type="dcterms:W3CDTF">2018-07-16T03:51:12Z</dcterms:modified>
</cp:coreProperties>
</file>