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60" yWindow="0" windowWidth="25360" windowHeight="14380" tabRatio="500" activeTab="1"/>
  </bookViews>
  <sheets>
    <sheet name="Cover" sheetId="2" r:id="rId1"/>
    <sheet name="ROI Calculator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B35" i="1"/>
  <c r="B28" i="1"/>
  <c r="B25" i="1"/>
  <c r="B21" i="1"/>
  <c r="B31" i="1"/>
  <c r="B33" i="1"/>
  <c r="B26" i="1"/>
  <c r="B16" i="1"/>
  <c r="B19" i="1"/>
  <c r="A1" i="1"/>
</calcChain>
</file>

<file path=xl/sharedStrings.xml><?xml version="1.0" encoding="utf-8"?>
<sst xmlns="http://schemas.openxmlformats.org/spreadsheetml/2006/main" count="31" uniqueCount="28">
  <si>
    <t>Presented by</t>
  </si>
  <si>
    <t>www.selectsoftwarereviews.com</t>
  </si>
  <si>
    <t>Change the blue cells in Column B to fit you company, the rows highlighted in green are the key assumptions for each calculation</t>
  </si>
  <si>
    <t>Instructions:</t>
  </si>
  <si>
    <t>You can change any cell that has blue numbers to fit your business</t>
  </si>
  <si>
    <t>The cells with black numbers are calculated based on other cells and changing them may break the spreadsheet</t>
  </si>
  <si>
    <t>You can refer back to our ROI page to get a vide overview on this spreadsheet, and find other ROI calculators: www.selectsoftwarereviews.com/hrtech-roi</t>
  </si>
  <si>
    <t>---&gt; Go to the next tab to run your calculations</t>
  </si>
  <si>
    <t>Increased Retention ROI Calculator</t>
  </si>
  <si>
    <t>Number of Employees</t>
  </si>
  <si>
    <t>Average Salary</t>
  </si>
  <si>
    <t>Current Annual Turnover</t>
  </si>
  <si>
    <t>Projected Annual Turnover</t>
  </si>
  <si>
    <t>Turnover Savings</t>
  </si>
  <si>
    <t>Fewer Hires Made Per year</t>
  </si>
  <si>
    <t>Cost Per Hire</t>
  </si>
  <si>
    <t>Onboarding and Hiring Savings</t>
  </si>
  <si>
    <t>Total Savings</t>
  </si>
  <si>
    <t>Cost</t>
  </si>
  <si>
    <t>ROI</t>
  </si>
  <si>
    <t>Savings from hiring budget</t>
  </si>
  <si>
    <t>Onboarding Costs Saved</t>
  </si>
  <si>
    <t>Total Onbaording and Hiring Savings</t>
  </si>
  <si>
    <t>Total Turnover Savings</t>
  </si>
  <si>
    <t>Cost from Losing Employees</t>
  </si>
  <si>
    <t>Cost of onboarding as % of salary</t>
  </si>
  <si>
    <t>Cost as a % of Salary</t>
  </si>
  <si>
    <t>Tenure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</si>
</sst>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73" formatCode="0.0\ &quot;Years&quot;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b/>
      <sz val="26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36"/>
      <color theme="1"/>
      <name val="Calibri"/>
      <scheme val="minor"/>
    </font>
    <font>
      <b/>
      <sz val="1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6" fontId="3" fillId="0" borderId="1" xfId="0" applyNumberFormat="1" applyFont="1" applyBorder="1"/>
    <xf numFmtId="0" fontId="4" fillId="0" borderId="0" xfId="16"/>
    <xf numFmtId="0" fontId="7" fillId="0" borderId="0" xfId="0" applyFont="1"/>
    <xf numFmtId="0" fontId="10" fillId="0" borderId="0" xfId="0" applyFont="1"/>
    <xf numFmtId="8" fontId="0" fillId="0" borderId="0" xfId="0" applyNumberFormat="1"/>
    <xf numFmtId="164" fontId="8" fillId="0" borderId="0" xfId="1" applyNumberFormat="1" applyFont="1"/>
    <xf numFmtId="0" fontId="12" fillId="0" borderId="0" xfId="0" quotePrefix="1" applyFont="1"/>
    <xf numFmtId="0" fontId="0" fillId="0" borderId="2" xfId="0" applyBorder="1"/>
    <xf numFmtId="6" fontId="8" fillId="0" borderId="0" xfId="0" applyNumberFormat="1" applyFont="1"/>
    <xf numFmtId="9" fontId="8" fillId="0" borderId="0" xfId="0" applyNumberFormat="1" applyFont="1"/>
    <xf numFmtId="6" fontId="0" fillId="0" borderId="0" xfId="0" applyNumberFormat="1"/>
    <xf numFmtId="0" fontId="11" fillId="2" borderId="0" xfId="0" applyFont="1" applyFill="1"/>
    <xf numFmtId="164" fontId="11" fillId="2" borderId="0" xfId="1" applyNumberFormat="1" applyFont="1" applyFill="1"/>
    <xf numFmtId="6" fontId="0" fillId="0" borderId="2" xfId="0" applyNumberFormat="1" applyBorder="1"/>
    <xf numFmtId="9" fontId="8" fillId="0" borderId="0" xfId="21" applyFont="1"/>
    <xf numFmtId="173" fontId="9" fillId="0" borderId="0" xfId="0" applyNumberFormat="1" applyFont="1"/>
    <xf numFmtId="164" fontId="13" fillId="0" borderId="0" xfId="1" applyNumberFormat="1" applyFont="1"/>
    <xf numFmtId="0" fontId="0" fillId="3" borderId="0" xfId="0" applyFill="1"/>
    <xf numFmtId="9" fontId="8" fillId="3" borderId="0" xfId="0" applyNumberFormat="1" applyFont="1" applyFill="1"/>
  </cellXfs>
  <cellStyles count="4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Percent" xfId="2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1231900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584201"/>
          <a:ext cx="1128688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1371599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419101"/>
          <a:ext cx="1268387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15"/>
  <sheetViews>
    <sheetView workbookViewId="0"/>
  </sheetViews>
  <sheetFormatPr baseColWidth="10" defaultRowHeight="15" x14ac:dyDescent="0"/>
  <cols>
    <col min="1" max="1" width="18.83203125" customWidth="1"/>
  </cols>
  <sheetData>
    <row r="1" spans="1:1" ht="33">
      <c r="A1" s="7" t="s">
        <v>8</v>
      </c>
    </row>
    <row r="2" spans="1:1">
      <c r="A2" s="2" t="s">
        <v>0</v>
      </c>
    </row>
    <row r="7" spans="1:1">
      <c r="A7" s="5" t="s">
        <v>1</v>
      </c>
    </row>
    <row r="9" spans="1:1">
      <c r="A9" s="1" t="s">
        <v>3</v>
      </c>
    </row>
    <row r="10" spans="1:1">
      <c r="A10" t="s">
        <v>4</v>
      </c>
    </row>
    <row r="11" spans="1:1">
      <c r="A11" t="s">
        <v>5</v>
      </c>
    </row>
    <row r="13" spans="1:1">
      <c r="A13" t="s">
        <v>6</v>
      </c>
    </row>
    <row r="15" spans="1:1" ht="45">
      <c r="A15" s="10" t="s">
        <v>7</v>
      </c>
    </row>
  </sheetData>
  <hyperlinks>
    <hyperlink ref="A7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B39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47" customWidth="1"/>
    <col min="2" max="2" width="19.6640625" customWidth="1"/>
    <col min="6" max="6" width="11.33203125" bestFit="1" customWidth="1"/>
  </cols>
  <sheetData>
    <row r="1" spans="1:2" ht="33">
      <c r="A1" s="7" t="str">
        <f>Cover!A1</f>
        <v>Increased Retention ROI Calculator</v>
      </c>
    </row>
    <row r="2" spans="1:2">
      <c r="A2" s="2" t="s">
        <v>0</v>
      </c>
    </row>
    <row r="7" spans="1:2">
      <c r="A7" s="5" t="s">
        <v>1</v>
      </c>
    </row>
    <row r="9" spans="1:2">
      <c r="A9" s="6" t="s">
        <v>2</v>
      </c>
    </row>
    <row r="11" spans="1:2">
      <c r="A11" t="s">
        <v>9</v>
      </c>
      <c r="B11" s="9">
        <v>1000</v>
      </c>
    </row>
    <row r="13" spans="1:2">
      <c r="A13" t="s">
        <v>10</v>
      </c>
      <c r="B13" s="12">
        <v>65000</v>
      </c>
    </row>
    <row r="15" spans="1:2">
      <c r="A15" t="s">
        <v>11</v>
      </c>
      <c r="B15" s="13">
        <v>0.25</v>
      </c>
    </row>
    <row r="16" spans="1:2">
      <c r="A16" t="s">
        <v>27</v>
      </c>
      <c r="B16" s="19">
        <f>1/B15</f>
        <v>4</v>
      </c>
    </row>
    <row r="18" spans="1:2">
      <c r="A18" s="21" t="s">
        <v>12</v>
      </c>
      <c r="B18" s="22">
        <v>0.23</v>
      </c>
    </row>
    <row r="19" spans="1:2">
      <c r="A19" t="s">
        <v>27</v>
      </c>
      <c r="B19" s="19">
        <f>1/B18</f>
        <v>4.3478260869565215</v>
      </c>
    </row>
    <row r="20" spans="1:2">
      <c r="B20" s="13"/>
    </row>
    <row r="21" spans="1:2">
      <c r="A21" t="s">
        <v>14</v>
      </c>
      <c r="B21">
        <f>B11*(B15-B18)</f>
        <v>19.999999999999989</v>
      </c>
    </row>
    <row r="23" spans="1:2">
      <c r="A23" s="6" t="s">
        <v>16</v>
      </c>
    </row>
    <row r="24" spans="1:2">
      <c r="A24" t="s">
        <v>15</v>
      </c>
      <c r="B24" s="12">
        <v>5000</v>
      </c>
    </row>
    <row r="25" spans="1:2">
      <c r="A25" t="s">
        <v>20</v>
      </c>
      <c r="B25" s="8">
        <f>B24*B21</f>
        <v>99999.999999999942</v>
      </c>
    </row>
    <row r="26" spans="1:2">
      <c r="A26" t="s">
        <v>21</v>
      </c>
      <c r="B26" s="14">
        <f>B21*B13*B27</f>
        <v>194999.99999999988</v>
      </c>
    </row>
    <row r="27" spans="1:2">
      <c r="A27" t="s">
        <v>25</v>
      </c>
      <c r="B27" s="13">
        <v>0.15</v>
      </c>
    </row>
    <row r="28" spans="1:2">
      <c r="A28" s="11" t="s">
        <v>22</v>
      </c>
      <c r="B28" s="17">
        <f>SUM(B25:B26)</f>
        <v>294999.99999999983</v>
      </c>
    </row>
    <row r="30" spans="1:2">
      <c r="A30" s="6" t="s">
        <v>13</v>
      </c>
    </row>
    <row r="31" spans="1:2">
      <c r="A31" t="s">
        <v>24</v>
      </c>
      <c r="B31" s="14">
        <f>B13*B21*B32</f>
        <v>649999.99999999965</v>
      </c>
    </row>
    <row r="32" spans="1:2">
      <c r="A32" t="s">
        <v>26</v>
      </c>
      <c r="B32" s="18">
        <v>0.5</v>
      </c>
    </row>
    <row r="33" spans="1:2">
      <c r="A33" s="11" t="s">
        <v>23</v>
      </c>
      <c r="B33" s="17">
        <f>SUM(B31:B31)</f>
        <v>649999.99999999965</v>
      </c>
    </row>
    <row r="34" spans="1:2" ht="16" thickBot="1"/>
    <row r="35" spans="1:2" ht="16" thickTop="1">
      <c r="A35" s="3" t="s">
        <v>17</v>
      </c>
      <c r="B35" s="4">
        <f>SUM(B33,B28)</f>
        <v>944999.99999999953</v>
      </c>
    </row>
    <row r="37" spans="1:2">
      <c r="A37" s="1" t="s">
        <v>18</v>
      </c>
      <c r="B37" s="20">
        <v>55000</v>
      </c>
    </row>
    <row r="39" spans="1:2">
      <c r="A39" s="15" t="s">
        <v>19</v>
      </c>
      <c r="B39" s="16">
        <f>B35-B37</f>
        <v>889999.99999999953</v>
      </c>
    </row>
  </sheetData>
  <hyperlinks>
    <hyperlink ref="A7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ROI Calculator</vt:lpstr>
    </vt:vector>
  </TitlesOfParts>
  <Company>HBS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Strazzulla</dc:creator>
  <cp:lastModifiedBy>Phil Strazzulla</cp:lastModifiedBy>
  <dcterms:created xsi:type="dcterms:W3CDTF">2018-10-25T20:51:03Z</dcterms:created>
  <dcterms:modified xsi:type="dcterms:W3CDTF">2019-03-15T19:25:20Z</dcterms:modified>
</cp:coreProperties>
</file>