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120" yWindow="40" windowWidth="25360" windowHeight="14380" tabRatio="500"/>
  </bookViews>
  <sheets>
    <sheet name="Cover" sheetId="2" r:id="rId1"/>
    <sheet name="ROI Calculator" sheetId="1" r:id="rId2"/>
    <sheet name="Output"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5" i="1" l="1"/>
  <c r="B21" i="1"/>
  <c r="B25" i="1"/>
  <c r="B31" i="1"/>
  <c r="A1" i="3"/>
  <c r="A1" i="1"/>
  <c r="B11" i="3"/>
  <c r="C11" i="3"/>
  <c r="C12" i="3"/>
  <c r="B6" i="3"/>
  <c r="C6" i="3"/>
  <c r="C8" i="3"/>
  <c r="C14" i="3"/>
  <c r="B7" i="3"/>
  <c r="B8" i="3"/>
  <c r="A7" i="3"/>
  <c r="A6" i="3"/>
  <c r="B12" i="3"/>
  <c r="B14" i="3"/>
  <c r="A11" i="3"/>
  <c r="B32" i="1"/>
</calcChain>
</file>

<file path=xl/comments1.xml><?xml version="1.0" encoding="utf-8"?>
<comments xmlns="http://schemas.openxmlformats.org/spreadsheetml/2006/main">
  <authors>
    <author>Phil Strazzulla</author>
  </authors>
  <commentList>
    <comment ref="A13" authorId="0">
      <text>
        <r>
          <rPr>
            <b/>
            <sz val="9"/>
            <color indexed="81"/>
            <rFont val="Calibri"/>
            <family val="2"/>
          </rPr>
          <t>SelectSoftware Reviews:</t>
        </r>
        <r>
          <rPr>
            <sz val="9"/>
            <color indexed="81"/>
            <rFont val="Calibri"/>
            <family val="2"/>
          </rPr>
          <t xml:space="preserve">
What you believe  your time to fill will be after you implement a chabot</t>
        </r>
      </text>
    </comment>
    <comment ref="A19" authorId="0">
      <text>
        <r>
          <rPr>
            <b/>
            <sz val="9"/>
            <color indexed="81"/>
            <rFont val="Calibri"/>
            <family val="2"/>
          </rPr>
          <t xml:space="preserve">SelectSoftare Reviews: </t>
        </r>
        <r>
          <rPr>
            <sz val="9"/>
            <color indexed="81"/>
            <rFont val="Calibri"/>
            <family val="2"/>
          </rPr>
          <t xml:space="preserve">Every employee is worth more than their salary to the business, otherwise they wouldn't be employed.  This multiplier is how much more they are worth. Is it 1.5x?  2x?  5x?  You can also be conservative and leave this number at 1.0x
</t>
        </r>
      </text>
    </comment>
  </commentList>
</comments>
</file>

<file path=xl/sharedStrings.xml><?xml version="1.0" encoding="utf-8"?>
<sst xmlns="http://schemas.openxmlformats.org/spreadsheetml/2006/main" count="34" uniqueCount="31">
  <si>
    <t>Time Savings</t>
  </si>
  <si>
    <t>Total ROI</t>
  </si>
  <si>
    <t>Presented by</t>
  </si>
  <si>
    <t>www.selectsoftwarereviews.com</t>
  </si>
  <si>
    <t>ROI is from getting employees into their roles faster so that they can start to contribute to the business</t>
  </si>
  <si>
    <t>Multiplier</t>
  </si>
  <si>
    <t>Total Value from Decreasing Time to Fill</t>
  </si>
  <si>
    <t>Change the blue cells in Column B to fit you company, the rows highlighted in green are the key assumptions for each calculation</t>
  </si>
  <si>
    <t>Average Salary of New Hire</t>
  </si>
  <si>
    <t>Value Saved Per Hire</t>
  </si>
  <si>
    <t>Time to Hire Savings</t>
  </si>
  <si>
    <t>Current Time To Hire</t>
  </si>
  <si>
    <t>Projected Time To Hire</t>
  </si>
  <si>
    <t>Number of Hires/Year</t>
  </si>
  <si>
    <t>Total Value</t>
  </si>
  <si>
    <t>Percent Return on Capital</t>
  </si>
  <si>
    <t>Instructions:</t>
  </si>
  <si>
    <t>You can change any cell that has blue numbers to fit your business</t>
  </si>
  <si>
    <t>The cells with black numbers are calculated based on other cells and changing them may break the spreadsheet</t>
  </si>
  <si>
    <t>You can refer back to our ROI page to get a vide overview on this spreadsheet, and find other ROI calculators: www.selectsoftwarereviews.com/hrtech-roi</t>
  </si>
  <si>
    <t>---&gt; Go to the next tab to run your calculations</t>
  </si>
  <si>
    <t>Here are the outputs from our calculations:</t>
  </si>
  <si>
    <t>Costs:</t>
  </si>
  <si>
    <t>Benefits:</t>
  </si>
  <si>
    <t>Total Costs</t>
  </si>
  <si>
    <t>Annual Cost</t>
  </si>
  <si>
    <t>Costs</t>
  </si>
  <si>
    <t>One Time Fees</t>
  </si>
  <si>
    <t>Year 1</t>
  </si>
  <si>
    <t>Future Years</t>
  </si>
  <si>
    <t>Time To Fill ROI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</si>
</sst>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 &quot;Days&quot;"/>
    <numFmt numFmtId="166" formatCode="#,##0_ ;[Red]\-#,##0\ "/>
    <numFmt numFmtId="167" formatCode="0.0\x"/>
    <numFmt numFmtId="168" formatCode="&quot;$&quot;#,##0"/>
    <numFmt numFmtId="171" formatCode="_-&quot;$&quot;* #,##0_-;\-&quot;$&quot;* #,##0_-;_-&quot;$&quot;* &quot;-&quot;??_-;_-@_-"/>
  </numFmts>
  <fonts count="1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i/>
      <sz val="12"/>
      <color theme="0"/>
      <name val="Calibri"/>
      <scheme val="minor"/>
    </font>
    <font>
      <b/>
      <i/>
      <sz val="12"/>
      <color theme="1"/>
      <name val="Calibri"/>
      <scheme val="minor"/>
    </font>
    <font>
      <sz val="9"/>
      <color indexed="81"/>
      <name val="Calibri"/>
      <family val="2"/>
    </font>
    <font>
      <b/>
      <sz val="9"/>
      <color indexed="81"/>
      <name val="Calibri"/>
      <family val="2"/>
    </font>
    <font>
      <sz val="12"/>
      <color rgb="FF0000FF"/>
      <name val="Calibri"/>
      <scheme val="minor"/>
    </font>
    <font>
      <sz val="12"/>
      <name val="Calibri"/>
      <scheme val="minor"/>
    </font>
    <font>
      <b/>
      <sz val="26"/>
      <color theme="1"/>
      <name val="Calibri"/>
      <scheme val="minor"/>
    </font>
    <font>
      <sz val="12"/>
      <color theme="0"/>
      <name val="Calibri"/>
      <family val="2"/>
      <scheme val="minor"/>
    </font>
    <font>
      <b/>
      <sz val="36"/>
      <color theme="1"/>
      <name val="Calibri"/>
      <scheme val="minor"/>
    </font>
  </fonts>
  <fills count="4">
    <fill>
      <patternFill patternType="none"/>
    </fill>
    <fill>
      <patternFill patternType="gray125"/>
    </fill>
    <fill>
      <patternFill patternType="solid">
        <fgColor theme="3" tint="0.39997558519241921"/>
        <bgColor indexed="64"/>
      </patternFill>
    </fill>
    <fill>
      <patternFill patternType="solid">
        <fgColor theme="6" tint="0.79998168889431442"/>
        <bgColor indexed="64"/>
      </patternFill>
    </fill>
  </fills>
  <borders count="7">
    <border>
      <left/>
      <right/>
      <top/>
      <bottom/>
      <diagonal/>
    </border>
    <border>
      <left/>
      <right/>
      <top style="double">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n">
        <color auto="1"/>
      </top>
      <bottom/>
      <diagonal/>
    </border>
  </borders>
  <cellStyleXfs count="34">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xf numFmtId="0" fontId="5" fillId="0" borderId="0" xfId="0" applyFont="1"/>
    <xf numFmtId="0" fontId="8" fillId="0" borderId="0" xfId="0" applyFont="1"/>
    <xf numFmtId="0" fontId="4" fillId="2" borderId="0" xfId="0" applyFont="1" applyFill="1"/>
    <xf numFmtId="0" fontId="5" fillId="0" borderId="1" xfId="0" applyFont="1" applyBorder="1"/>
    <xf numFmtId="0" fontId="5" fillId="0" borderId="0" xfId="0" applyFont="1" applyBorder="1"/>
    <xf numFmtId="0" fontId="9" fillId="2" borderId="0" xfId="0" applyFont="1" applyFill="1"/>
    <xf numFmtId="0" fontId="6" fillId="0" borderId="0" xfId="16"/>
    <xf numFmtId="0" fontId="10" fillId="0" borderId="0" xfId="0" applyFont="1"/>
    <xf numFmtId="8" fontId="5" fillId="0" borderId="0" xfId="0" applyNumberFormat="1" applyFont="1" applyBorder="1"/>
    <xf numFmtId="165" fontId="13" fillId="0" borderId="0" xfId="0" applyNumberFormat="1" applyFont="1" applyBorder="1"/>
    <xf numFmtId="6" fontId="13" fillId="0" borderId="0" xfId="0" applyNumberFormat="1" applyFont="1" applyBorder="1"/>
    <xf numFmtId="167" fontId="13" fillId="0" borderId="0" xfId="0" applyNumberFormat="1" applyFont="1" applyBorder="1"/>
    <xf numFmtId="0" fontId="5" fillId="0" borderId="0" xfId="0" applyFont="1" applyFill="1" applyBorder="1"/>
    <xf numFmtId="165" fontId="0" fillId="0" borderId="0" xfId="0" applyNumberFormat="1"/>
    <xf numFmtId="168" fontId="14" fillId="0" borderId="0" xfId="0" applyNumberFormat="1" applyFont="1" applyBorder="1"/>
    <xf numFmtId="0" fontId="5" fillId="3" borderId="0" xfId="0" applyFont="1" applyFill="1" applyBorder="1"/>
    <xf numFmtId="165" fontId="13" fillId="3" borderId="0" xfId="0" applyNumberFormat="1" applyFont="1" applyFill="1" applyBorder="1"/>
    <xf numFmtId="0" fontId="15" fillId="0" borderId="0" xfId="0" applyFont="1"/>
    <xf numFmtId="8" fontId="0" fillId="0" borderId="0" xfId="0" applyNumberFormat="1"/>
    <xf numFmtId="0" fontId="16" fillId="2" borderId="2" xfId="0" applyFont="1" applyFill="1" applyBorder="1"/>
    <xf numFmtId="8" fontId="16" fillId="2" borderId="3" xfId="0" applyNumberFormat="1" applyFont="1" applyFill="1" applyBorder="1"/>
    <xf numFmtId="0" fontId="16" fillId="2" borderId="4" xfId="0" applyFont="1" applyFill="1" applyBorder="1"/>
    <xf numFmtId="9" fontId="16" fillId="2" borderId="5" xfId="21" applyFont="1" applyFill="1" applyBorder="1"/>
    <xf numFmtId="164" fontId="13" fillId="0" borderId="0" xfId="1" applyNumberFormat="1" applyFont="1"/>
    <xf numFmtId="0" fontId="17" fillId="0" borderId="0" xfId="0" quotePrefix="1" applyFont="1"/>
    <xf numFmtId="0" fontId="0" fillId="0" borderId="6" xfId="0" applyBorder="1"/>
    <xf numFmtId="164" fontId="0" fillId="0" borderId="0" xfId="1" applyNumberFormat="1" applyFont="1"/>
    <xf numFmtId="171" fontId="0" fillId="0" borderId="0" xfId="22" applyNumberFormat="1" applyFont="1"/>
    <xf numFmtId="171" fontId="0" fillId="0" borderId="6" xfId="22" applyNumberFormat="1" applyFont="1" applyBorder="1"/>
    <xf numFmtId="171" fontId="5" fillId="0" borderId="1" xfId="22" applyNumberFormat="1" applyFont="1" applyBorder="1"/>
    <xf numFmtId="171" fontId="0" fillId="0" borderId="0" xfId="0" applyNumberFormat="1"/>
    <xf numFmtId="164" fontId="5" fillId="0" borderId="0" xfId="1" applyNumberFormat="1" applyFont="1" applyAlignment="1">
      <alignment horizontal="center"/>
    </xf>
    <xf numFmtId="0" fontId="5" fillId="0" borderId="0" xfId="0" applyFont="1" applyAlignment="1">
      <alignment horizontal="center"/>
    </xf>
    <xf numFmtId="166" fontId="13" fillId="0" borderId="0" xfId="0" applyNumberFormat="1" applyFont="1" applyBorder="1"/>
  </cellXfs>
  <cellStyles count="34">
    <cellStyle name="Comma" xfId="1" builtinId="3"/>
    <cellStyle name="Currency" xfId="22"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cellStyle name="Normal" xfId="0" builtinId="0"/>
    <cellStyle name="Percent" xfId="2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103212</xdr:colOff>
      <xdr:row>1</xdr:row>
      <xdr:rowOff>165101</xdr:rowOff>
    </xdr:from>
    <xdr:to>
      <xdr:col>0</xdr:col>
      <xdr:colOff>1231900</xdr:colOff>
      <xdr:row>6</xdr:row>
      <xdr:rowOff>50801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212" y="584201"/>
          <a:ext cx="1128688"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103212</xdr:colOff>
      <xdr:row>1</xdr:row>
      <xdr:rowOff>165101</xdr:rowOff>
    </xdr:from>
    <xdr:to>
      <xdr:col>0</xdr:col>
      <xdr:colOff>1371599</xdr:colOff>
      <xdr:row>6</xdr:row>
      <xdr:rowOff>50801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212" y="419101"/>
          <a:ext cx="1268387"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electsoftwarereview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selectsoftwarereviews.com"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15"/>
  <sheetViews>
    <sheetView tabSelected="1" workbookViewId="0"/>
  </sheetViews>
  <sheetFormatPr baseColWidth="10" defaultRowHeight="15" x14ac:dyDescent="0"/>
  <cols>
    <col min="1" max="1" width="18.83203125" customWidth="1"/>
  </cols>
  <sheetData>
    <row r="1" spans="1:1" ht="33">
      <c r="A1" s="18" t="s">
        <v>30</v>
      </c>
    </row>
    <row r="2" spans="1:1">
      <c r="A2" s="2" t="s">
        <v>2</v>
      </c>
    </row>
    <row r="7" spans="1:1">
      <c r="A7" s="7" t="s">
        <v>3</v>
      </c>
    </row>
    <row r="9" spans="1:1">
      <c r="A9" s="1" t="s">
        <v>16</v>
      </c>
    </row>
    <row r="10" spans="1:1">
      <c r="A10" t="s">
        <v>17</v>
      </c>
    </row>
    <row r="11" spans="1:1">
      <c r="A11" t="s">
        <v>18</v>
      </c>
    </row>
    <row r="13" spans="1:1">
      <c r="A13" t="s">
        <v>19</v>
      </c>
    </row>
    <row r="15" spans="1:1" ht="45">
      <c r="A15" s="25" t="s">
        <v>20</v>
      </c>
    </row>
  </sheetData>
  <hyperlinks>
    <hyperlink ref="A7" r:id="rId1"/>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sheetPr>
  <dimension ref="A1:F33"/>
  <sheetViews>
    <sheetView workbookViewId="0">
      <pane ySplit="1" topLeftCell="A2" activePane="bottomLeft" state="frozen"/>
      <selection pane="bottomLeft"/>
    </sheetView>
  </sheetViews>
  <sheetFormatPr baseColWidth="10" defaultRowHeight="15" x14ac:dyDescent="0"/>
  <cols>
    <col min="1" max="1" width="47" customWidth="1"/>
    <col min="2" max="2" width="19.6640625" customWidth="1"/>
    <col min="6" max="6" width="11.33203125" bestFit="1" customWidth="1"/>
  </cols>
  <sheetData>
    <row r="1" spans="1:2" ht="33">
      <c r="A1" s="18" t="str">
        <f>Cover!A1</f>
        <v>Time To Fill ROI Calculator</v>
      </c>
    </row>
    <row r="2" spans="1:2">
      <c r="A2" s="2" t="s">
        <v>2</v>
      </c>
    </row>
    <row r="7" spans="1:2">
      <c r="A7" s="7" t="s">
        <v>3</v>
      </c>
    </row>
    <row r="9" spans="1:2">
      <c r="A9" s="8" t="s">
        <v>7</v>
      </c>
    </row>
    <row r="11" spans="1:2" s="3" customFormat="1">
      <c r="A11" s="3" t="s">
        <v>10</v>
      </c>
      <c r="B11" s="6" t="s">
        <v>4</v>
      </c>
    </row>
    <row r="12" spans="1:2">
      <c r="A12" s="5" t="s">
        <v>11</v>
      </c>
      <c r="B12" s="10">
        <v>24</v>
      </c>
    </row>
    <row r="13" spans="1:2">
      <c r="A13" s="16" t="s">
        <v>12</v>
      </c>
      <c r="B13" s="17">
        <v>23</v>
      </c>
    </row>
    <row r="14" spans="1:2">
      <c r="A14" s="5"/>
      <c r="B14" s="9"/>
    </row>
    <row r="15" spans="1:2">
      <c r="A15" s="13" t="s">
        <v>0</v>
      </c>
      <c r="B15" s="14">
        <f>B12-B13</f>
        <v>1</v>
      </c>
    </row>
    <row r="16" spans="1:2">
      <c r="A16" s="5"/>
      <c r="B16" s="9"/>
    </row>
    <row r="17" spans="1:6">
      <c r="A17" s="5" t="s">
        <v>8</v>
      </c>
      <c r="B17" s="11">
        <v>50000</v>
      </c>
      <c r="C17" s="19"/>
      <c r="D17" s="19"/>
      <c r="E17" s="19"/>
      <c r="F17" s="19"/>
    </row>
    <row r="18" spans="1:6">
      <c r="A18" s="5"/>
      <c r="B18" s="9"/>
    </row>
    <row r="19" spans="1:6">
      <c r="A19" s="5" t="s">
        <v>5</v>
      </c>
      <c r="B19" s="12">
        <v>1.5</v>
      </c>
    </row>
    <row r="20" spans="1:6">
      <c r="A20" s="5"/>
      <c r="B20" s="12"/>
    </row>
    <row r="21" spans="1:6">
      <c r="A21" s="5" t="s">
        <v>9</v>
      </c>
      <c r="B21" s="15">
        <f>B17/365*B15*B19</f>
        <v>205.47945205479454</v>
      </c>
    </row>
    <row r="22" spans="1:6">
      <c r="A22" s="5"/>
      <c r="B22" s="9"/>
    </row>
    <row r="23" spans="1:6">
      <c r="A23" s="5" t="s">
        <v>13</v>
      </c>
      <c r="B23" s="34">
        <v>500</v>
      </c>
    </row>
    <row r="24" spans="1:6">
      <c r="A24" s="5"/>
      <c r="B24" s="9"/>
    </row>
    <row r="25" spans="1:6">
      <c r="A25" s="5" t="s">
        <v>6</v>
      </c>
      <c r="B25" s="9">
        <f>B23*B21</f>
        <v>102739.72602739726</v>
      </c>
    </row>
    <row r="27" spans="1:6">
      <c r="A27" s="1" t="s">
        <v>26</v>
      </c>
    </row>
    <row r="28" spans="1:6">
      <c r="A28" t="s">
        <v>25</v>
      </c>
      <c r="B28" s="24">
        <v>10000</v>
      </c>
    </row>
    <row r="29" spans="1:6">
      <c r="A29" t="s">
        <v>27</v>
      </c>
      <c r="B29" s="24">
        <v>10000</v>
      </c>
    </row>
    <row r="30" spans="1:6" ht="16" thickBot="1"/>
    <row r="31" spans="1:6" ht="16" thickTop="1">
      <c r="A31" s="20" t="s">
        <v>1</v>
      </c>
      <c r="B31" s="21">
        <f>B25-SUM(B28:B29)</f>
        <v>82739.726027397264</v>
      </c>
    </row>
    <row r="32" spans="1:6" ht="16" thickBot="1">
      <c r="A32" s="22" t="s">
        <v>15</v>
      </c>
      <c r="B32" s="23">
        <f>B31/B28</f>
        <v>8.2739726027397271</v>
      </c>
    </row>
    <row r="33" ht="16" thickTop="1"/>
  </sheetData>
  <hyperlinks>
    <hyperlink ref="A7" r:id="rId1"/>
  </hyperlinks>
  <pageMargins left="0.75" right="0.75" top="1" bottom="1" header="0.5" footer="0.5"/>
  <pageSetup orientation="portrait" horizontalDpi="4294967292" verticalDpi="4294967292"/>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C14"/>
  <sheetViews>
    <sheetView workbookViewId="0"/>
  </sheetViews>
  <sheetFormatPr baseColWidth="10" defaultRowHeight="15" x14ac:dyDescent="0"/>
  <cols>
    <col min="1" max="1" width="42.83203125" bestFit="1" customWidth="1"/>
    <col min="2" max="2" width="12.6640625" style="27" bestFit="1" customWidth="1"/>
    <col min="3" max="3" width="11.83203125" customWidth="1"/>
  </cols>
  <sheetData>
    <row r="1" spans="1:3" ht="33">
      <c r="A1" s="18" t="str">
        <f>Cover!A1</f>
        <v>Time To Fill ROI Calculator</v>
      </c>
    </row>
    <row r="3" spans="1:3">
      <c r="A3" s="1" t="s">
        <v>21</v>
      </c>
    </row>
    <row r="4" spans="1:3">
      <c r="A4" s="1"/>
    </row>
    <row r="5" spans="1:3">
      <c r="A5" s="8" t="s">
        <v>22</v>
      </c>
      <c r="B5" s="32" t="s">
        <v>28</v>
      </c>
      <c r="C5" s="33" t="s">
        <v>29</v>
      </c>
    </row>
    <row r="6" spans="1:3">
      <c r="A6" t="str">
        <f>'ROI Calculator'!A28</f>
        <v>Annual Cost</v>
      </c>
      <c r="B6" s="28">
        <f>'ROI Calculator'!B28</f>
        <v>10000</v>
      </c>
      <c r="C6" s="31">
        <f>B6</f>
        <v>10000</v>
      </c>
    </row>
    <row r="7" spans="1:3">
      <c r="A7" t="str">
        <f>'ROI Calculator'!A29</f>
        <v>One Time Fees</v>
      </c>
      <c r="B7" s="28">
        <f>'ROI Calculator'!B29</f>
        <v>10000</v>
      </c>
    </row>
    <row r="8" spans="1:3">
      <c r="A8" s="26" t="s">
        <v>24</v>
      </c>
      <c r="B8" s="29">
        <f>SUM(B6:B7)</f>
        <v>20000</v>
      </c>
      <c r="C8" s="29">
        <f>SUM(C6:C7)</f>
        <v>10000</v>
      </c>
    </row>
    <row r="9" spans="1:3">
      <c r="B9" s="28"/>
    </row>
    <row r="10" spans="1:3">
      <c r="A10" s="8" t="s">
        <v>23</v>
      </c>
      <c r="B10" s="28"/>
    </row>
    <row r="11" spans="1:3">
      <c r="A11" t="str">
        <f>'ROI Calculator'!A25</f>
        <v>Total Value from Decreasing Time to Fill</v>
      </c>
      <c r="B11" s="28">
        <f>'ROI Calculator'!B25</f>
        <v>102739.72602739726</v>
      </c>
      <c r="C11" s="31">
        <f>B11</f>
        <v>102739.72602739726</v>
      </c>
    </row>
    <row r="12" spans="1:3">
      <c r="A12" s="26" t="s">
        <v>14</v>
      </c>
      <c r="B12" s="29">
        <f>SUM(B11:B11)</f>
        <v>102739.72602739726</v>
      </c>
      <c r="C12" s="29">
        <f>SUM(C11:C11)</f>
        <v>102739.72602739726</v>
      </c>
    </row>
    <row r="13" spans="1:3" ht="16" thickBot="1">
      <c r="B13" s="28"/>
    </row>
    <row r="14" spans="1:3" ht="16" thickTop="1">
      <c r="A14" s="4" t="s">
        <v>1</v>
      </c>
      <c r="B14" s="30">
        <f>B12-B8</f>
        <v>82739.726027397264</v>
      </c>
      <c r="C14" s="30">
        <f>C12-C8</f>
        <v>92739.726027397264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vt:lpstr>
      <vt:lpstr>ROI Calculator</vt:lpstr>
      <vt:lpstr>Output</vt:lpstr>
    </vt:vector>
  </TitlesOfParts>
  <Company>HBS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Strazzulla</dc:creator>
  <cp:lastModifiedBy>Phil Strazzulla</cp:lastModifiedBy>
  <dcterms:created xsi:type="dcterms:W3CDTF">2018-10-25T20:51:03Z</dcterms:created>
  <dcterms:modified xsi:type="dcterms:W3CDTF">2019-03-14T21:09:49Z</dcterms:modified>
</cp:coreProperties>
</file>