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2.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907"/>
  <workbookPr codeName="ThisWorkbook"/>
  <mc:AlternateContent xmlns:mc="http://schemas.openxmlformats.org/markup-compatibility/2006">
    <mc:Choice Requires="x15">
      <x15ac:absPath xmlns:x15ac="http://schemas.microsoft.com/office/spreadsheetml/2010/11/ac" url="/Users/crisstianl/Documents/"/>
    </mc:Choice>
  </mc:AlternateContent>
  <bookViews>
    <workbookView xWindow="0" yWindow="460" windowWidth="29040" windowHeight="15840" tabRatio="457"/>
  </bookViews>
  <sheets>
    <sheet name="Cerere de Finantare" sheetId="1" r:id="rId1"/>
    <sheet name="Buget totalizator" sheetId="11" r:id="rId2"/>
    <sheet name="Anexa 1" sheetId="8" r:id="rId3"/>
    <sheet name="Anexa 2" sheetId="9" r:id="rId4"/>
    <sheet name="Anexa 3" sheetId="10" r:id="rId5"/>
  </sheets>
  <externalReferences>
    <externalReference r:id="rId6"/>
  </externalReferences>
  <definedNames>
    <definedName name="_xlnm.Print_Area" localSheetId="2">'Anexa 1'!$A$1:$BI$179</definedName>
    <definedName name="_xlnm.Print_Area" localSheetId="3">'Anexa 2'!$A$1:$BI$62</definedName>
    <definedName name="_xlnm.Print_Area" localSheetId="4">'Anexa 3'!$A$1:$BI$83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186" i="11" l="1"/>
  <c r="AJ180" i="11"/>
  <c r="AI187" i="11"/>
  <c r="AS183" i="11"/>
  <c r="AJ183" i="11"/>
  <c r="BA183" i="11"/>
  <c r="AS182" i="11"/>
  <c r="AS181" i="11"/>
  <c r="AS184" i="11"/>
  <c r="AJ182" i="11"/>
  <c r="AJ181" i="11"/>
  <c r="BA181" i="11"/>
  <c r="AJ187" i="11"/>
  <c r="AS187" i="11"/>
  <c r="AJ171" i="11"/>
  <c r="AS171" i="11"/>
  <c r="BA171" i="11"/>
  <c r="AJ169" i="11"/>
  <c r="AS166" i="11"/>
  <c r="AJ166" i="11"/>
  <c r="AS165" i="11"/>
  <c r="AJ165" i="11"/>
  <c r="AJ164" i="11"/>
  <c r="AS164" i="11"/>
  <c r="BA164" i="11"/>
  <c r="AS163" i="11"/>
  <c r="AS162" i="11"/>
  <c r="AS161" i="11"/>
  <c r="AJ163" i="11"/>
  <c r="AJ160" i="11"/>
  <c r="AS160" i="11"/>
  <c r="BA160" i="11"/>
  <c r="AS159" i="11"/>
  <c r="AJ159" i="11"/>
  <c r="AS158" i="11"/>
  <c r="AJ158" i="11"/>
  <c r="BA158" i="11"/>
  <c r="AS157" i="11"/>
  <c r="AJ157" i="11"/>
  <c r="AJ156" i="11"/>
  <c r="AS155" i="11"/>
  <c r="AJ155" i="11"/>
  <c r="AS154" i="11"/>
  <c r="AJ154" i="11"/>
  <c r="AS153" i="11"/>
  <c r="AJ153" i="11"/>
  <c r="AJ152" i="11"/>
  <c r="AS150" i="11"/>
  <c r="AS149" i="11"/>
  <c r="AS148" i="11"/>
  <c r="AJ150" i="11"/>
  <c r="AJ148" i="11"/>
  <c r="BA148" i="11"/>
  <c r="BA149" i="11"/>
  <c r="AS146" i="11"/>
  <c r="BA146" i="11"/>
  <c r="AS145" i="11"/>
  <c r="AJ145" i="11"/>
  <c r="AS144" i="11"/>
  <c r="AJ144" i="11"/>
  <c r="BA144" i="11"/>
  <c r="AS143" i="11"/>
  <c r="BA143" i="11"/>
  <c r="AS142" i="11"/>
  <c r="AJ142" i="11"/>
  <c r="BA142" i="11"/>
  <c r="AJ141" i="11"/>
  <c r="AS141" i="11"/>
  <c r="BA141" i="11"/>
  <c r="AS140" i="11"/>
  <c r="AJ139" i="11"/>
  <c r="AJ138" i="11"/>
  <c r="AS138" i="11"/>
  <c r="BA138" i="11"/>
  <c r="AS137" i="11"/>
  <c r="AS136" i="11"/>
  <c r="AJ137" i="11"/>
  <c r="AJ136" i="11"/>
  <c r="AJ135" i="11"/>
  <c r="AS134" i="11"/>
  <c r="AJ134" i="11"/>
  <c r="BA134" i="11"/>
  <c r="AS133" i="11"/>
  <c r="AJ133" i="11"/>
  <c r="BA133" i="11"/>
  <c r="AS132" i="11"/>
  <c r="AJ132" i="11"/>
  <c r="AS131" i="11"/>
  <c r="AJ131" i="11"/>
  <c r="BA131" i="11"/>
  <c r="AJ130" i="11"/>
  <c r="AS130" i="11"/>
  <c r="BA130" i="11"/>
  <c r="AS129" i="11"/>
  <c r="AS128" i="11"/>
  <c r="AJ129" i="11"/>
  <c r="AS126" i="11"/>
  <c r="AJ126" i="11"/>
  <c r="AJ125" i="11"/>
  <c r="AS125" i="11"/>
  <c r="BA125" i="11"/>
  <c r="AS124" i="11"/>
  <c r="AJ124" i="11"/>
  <c r="AJ123" i="11"/>
  <c r="AJ122" i="11"/>
  <c r="AJ121" i="11"/>
  <c r="AS123" i="11"/>
  <c r="AS122" i="11"/>
  <c r="AS121" i="11"/>
  <c r="AS120" i="11"/>
  <c r="BA120" i="11"/>
  <c r="AS119" i="11"/>
  <c r="AJ119" i="11"/>
  <c r="AJ118" i="11"/>
  <c r="AS117" i="11"/>
  <c r="BA117" i="11"/>
  <c r="AS116" i="11"/>
  <c r="AJ116" i="11"/>
  <c r="AS115" i="11"/>
  <c r="AJ115" i="11"/>
  <c r="BA115" i="11"/>
  <c r="AS114" i="11"/>
  <c r="AJ114" i="11"/>
  <c r="AS113" i="11"/>
  <c r="AJ113" i="11"/>
  <c r="BA113" i="11"/>
  <c r="AS112" i="11"/>
  <c r="AJ112" i="11"/>
  <c r="AS111" i="11"/>
  <c r="AS110" i="11"/>
  <c r="AJ111" i="11"/>
  <c r="AS109" i="11"/>
  <c r="AJ109" i="11"/>
  <c r="BA109" i="11"/>
  <c r="AS108" i="11"/>
  <c r="AJ108" i="11"/>
  <c r="AS107" i="11"/>
  <c r="AJ107" i="11"/>
  <c r="BA107" i="11"/>
  <c r="AS106" i="11"/>
  <c r="AJ106" i="11"/>
  <c r="BA106" i="11"/>
  <c r="AS105" i="11"/>
  <c r="AJ105" i="11"/>
  <c r="AS104" i="11"/>
  <c r="AJ104" i="11"/>
  <c r="BA104" i="11"/>
  <c r="AS101" i="11"/>
  <c r="AJ101" i="11"/>
  <c r="BA101" i="11"/>
  <c r="AS100" i="11"/>
  <c r="AJ100" i="11"/>
  <c r="AJ99" i="11"/>
  <c r="AS99" i="11"/>
  <c r="BA99" i="11"/>
  <c r="AS98" i="11"/>
  <c r="AJ98" i="11"/>
  <c r="AS97" i="11"/>
  <c r="AS96" i="11"/>
  <c r="AJ81" i="11"/>
  <c r="AS78" i="11"/>
  <c r="AJ78" i="11"/>
  <c r="AS77" i="11"/>
  <c r="AJ77" i="11"/>
  <c r="AJ75" i="11"/>
  <c r="AJ82" i="11"/>
  <c r="AS82" i="11"/>
  <c r="AS66" i="11"/>
  <c r="AJ66" i="11"/>
  <c r="BA66" i="11"/>
  <c r="AJ64" i="11"/>
  <c r="BA64" i="11"/>
  <c r="AS61" i="11"/>
  <c r="AJ61" i="11"/>
  <c r="BA61" i="11"/>
  <c r="AS60" i="11"/>
  <c r="AJ60" i="11"/>
  <c r="AS59" i="11"/>
  <c r="AJ59" i="11"/>
  <c r="BA59" i="11"/>
  <c r="AS58" i="11"/>
  <c r="AJ58" i="11"/>
  <c r="AS55" i="11"/>
  <c r="AJ55" i="11"/>
  <c r="BA55" i="11"/>
  <c r="AS54" i="11"/>
  <c r="AS53" i="11"/>
  <c r="AS51" i="11"/>
  <c r="AJ54" i="11"/>
  <c r="AJ53" i="11"/>
  <c r="BA53" i="11"/>
  <c r="AJ52" i="11"/>
  <c r="BA52" i="11"/>
  <c r="AJ50" i="11"/>
  <c r="BA50" i="11"/>
  <c r="AS49" i="11"/>
  <c r="AJ49" i="11"/>
  <c r="BA49" i="11"/>
  <c r="AS48" i="11"/>
  <c r="AJ48" i="11"/>
  <c r="AS45" i="11"/>
  <c r="AJ45" i="11"/>
  <c r="AJ43" i="11"/>
  <c r="AS44" i="11"/>
  <c r="AS41" i="11"/>
  <c r="AJ41" i="11"/>
  <c r="BA41" i="11"/>
  <c r="AS40" i="11"/>
  <c r="AJ40" i="11"/>
  <c r="AS39" i="11"/>
  <c r="AJ39" i="11"/>
  <c r="AS38" i="11"/>
  <c r="AJ38" i="11"/>
  <c r="AS35" i="11"/>
  <c r="AJ35" i="11"/>
  <c r="AS34" i="11"/>
  <c r="AJ34" i="11"/>
  <c r="AS33" i="11"/>
  <c r="AJ33" i="11"/>
  <c r="AS32" i="11"/>
  <c r="AJ32" i="11"/>
  <c r="AS31" i="11"/>
  <c r="AJ31" i="11"/>
  <c r="BA31" i="11"/>
  <c r="AS30" i="11"/>
  <c r="AJ30" i="11"/>
  <c r="AS26" i="11"/>
  <c r="AJ26" i="11"/>
  <c r="AS25" i="11"/>
  <c r="AJ25" i="11"/>
  <c r="BA25" i="11"/>
  <c r="AS24" i="11"/>
  <c r="AJ24" i="11"/>
  <c r="AS23" i="11"/>
  <c r="BA23" i="11"/>
  <c r="AS22" i="11"/>
  <c r="AJ22" i="11"/>
  <c r="AS21" i="11"/>
  <c r="AJ21" i="11"/>
  <c r="AS20" i="11"/>
  <c r="AJ20" i="11"/>
  <c r="AS19" i="11"/>
  <c r="AJ19" i="11"/>
  <c r="AS18" i="11"/>
  <c r="AJ18" i="11"/>
  <c r="AS17" i="11"/>
  <c r="AJ17" i="11"/>
  <c r="AS16" i="11"/>
  <c r="AJ16" i="11"/>
  <c r="AS15" i="11"/>
  <c r="AJ15" i="11"/>
  <c r="AS14" i="11"/>
  <c r="AQ332" i="1"/>
  <c r="AZ332" i="1"/>
  <c r="AQ334" i="1"/>
  <c r="AZ334" i="1"/>
  <c r="AQ338" i="1"/>
  <c r="AZ338" i="1"/>
  <c r="AQ343" i="1"/>
  <c r="AZ343" i="1"/>
  <c r="AQ345" i="1"/>
  <c r="AQ358" i="1"/>
  <c r="AZ358" i="1"/>
  <c r="AZ360" i="1"/>
  <c r="AZ364" i="1"/>
  <c r="AZ369" i="1"/>
  <c r="AQ360" i="1"/>
  <c r="AQ364" i="1"/>
  <c r="AQ369" i="1"/>
  <c r="AQ371" i="1"/>
  <c r="AQ394" i="1"/>
  <c r="AZ394" i="1"/>
  <c r="AQ397" i="1"/>
  <c r="AZ397" i="1"/>
  <c r="AQ402" i="1"/>
  <c r="AQ403" i="1"/>
  <c r="AZ402" i="1"/>
  <c r="AZ403" i="1"/>
  <c r="AJ96" i="11"/>
  <c r="BA124" i="11"/>
  <c r="BA16" i="11"/>
  <c r="BA20" i="11"/>
  <c r="BA114" i="11"/>
  <c r="AS152" i="11"/>
  <c r="BA165" i="11"/>
  <c r="BA180" i="11"/>
  <c r="BA32" i="11"/>
  <c r="AJ110" i="11"/>
  <c r="BA110" i="11"/>
  <c r="AS118" i="11"/>
  <c r="AJ162" i="11"/>
  <c r="BA157" i="11"/>
  <c r="BA98" i="11"/>
  <c r="BA111" i="11"/>
  <c r="AS139" i="11"/>
  <c r="BA139" i="11"/>
  <c r="BA48" i="11"/>
  <c r="AJ76" i="11"/>
  <c r="AS103" i="11"/>
  <c r="BA108" i="11"/>
  <c r="BA112" i="11"/>
  <c r="BA123" i="11"/>
  <c r="BA126" i="11"/>
  <c r="AJ128" i="11"/>
  <c r="AJ147" i="11"/>
  <c r="BA105" i="11"/>
  <c r="BA116" i="11"/>
  <c r="BA145" i="11"/>
  <c r="BA154" i="11"/>
  <c r="BA159" i="11"/>
  <c r="BA136" i="11"/>
  <c r="AS135" i="11"/>
  <c r="BA135" i="11"/>
  <c r="BA96" i="11"/>
  <c r="AG127" i="11"/>
  <c r="AH127" i="11"/>
  <c r="AJ127" i="11"/>
  <c r="BA118" i="11"/>
  <c r="BA121" i="11"/>
  <c r="BA152" i="11"/>
  <c r="AJ151" i="11"/>
  <c r="BA162" i="11"/>
  <c r="AJ161" i="11"/>
  <c r="BA161" i="11"/>
  <c r="AS102" i="11"/>
  <c r="AJ37" i="11"/>
  <c r="AS76" i="11"/>
  <c r="AS79" i="11"/>
  <c r="BA97" i="11"/>
  <c r="AJ103" i="11"/>
  <c r="BA132" i="11"/>
  <c r="BA150" i="11"/>
  <c r="BA166" i="11"/>
  <c r="BA169" i="11"/>
  <c r="BA182" i="11"/>
  <c r="BA76" i="11"/>
  <c r="BA137" i="11"/>
  <c r="BA155" i="11"/>
  <c r="BA163" i="11"/>
  <c r="BA17" i="11"/>
  <c r="BA21" i="11"/>
  <c r="BA78" i="11"/>
  <c r="BA100" i="11"/>
  <c r="BA119" i="11"/>
  <c r="BA122" i="11"/>
  <c r="BA153" i="11"/>
  <c r="AS156" i="11"/>
  <c r="BA156" i="11"/>
  <c r="BA129" i="11"/>
  <c r="AJ47" i="11"/>
  <c r="BA140" i="11"/>
  <c r="AJ29" i="11"/>
  <c r="BA34" i="11"/>
  <c r="BA40" i="11"/>
  <c r="AJ184" i="11"/>
  <c r="BA60" i="11"/>
  <c r="AJ13" i="11"/>
  <c r="AS47" i="11"/>
  <c r="AS29" i="11"/>
  <c r="AS28" i="11"/>
  <c r="BA19" i="11"/>
  <c r="BA24" i="11"/>
  <c r="BA75" i="11"/>
  <c r="BA35" i="11"/>
  <c r="AS46" i="11"/>
  <c r="AS57" i="11"/>
  <c r="AS56" i="11"/>
  <c r="AS13" i="11"/>
  <c r="BA13" i="11"/>
  <c r="BA26" i="11"/>
  <c r="AS37" i="11"/>
  <c r="AS36" i="11"/>
  <c r="AS43" i="11"/>
  <c r="BA43" i="11"/>
  <c r="BA54" i="11"/>
  <c r="BA14" i="11"/>
  <c r="BA18" i="11"/>
  <c r="BA22" i="11"/>
  <c r="BA33" i="11"/>
  <c r="BA39" i="11"/>
  <c r="AI82" i="11"/>
  <c r="AJ36" i="11"/>
  <c r="BA29" i="11"/>
  <c r="AJ28" i="11"/>
  <c r="AJ42" i="11"/>
  <c r="BA44" i="11"/>
  <c r="BA58" i="11"/>
  <c r="BA47" i="11"/>
  <c r="AJ51" i="11"/>
  <c r="BA51" i="11"/>
  <c r="BA38" i="11"/>
  <c r="BA45" i="11"/>
  <c r="AJ57" i="11"/>
  <c r="BA30" i="11"/>
  <c r="BA77" i="11"/>
  <c r="BA15" i="11"/>
  <c r="AJ79" i="11"/>
  <c r="AZ49" i="9"/>
  <c r="AQ49" i="9"/>
  <c r="AZ425" i="1"/>
  <c r="AQ425" i="1"/>
  <c r="BA128" i="11"/>
  <c r="AS151" i="11"/>
  <c r="AS167" i="11"/>
  <c r="AS170" i="11"/>
  <c r="BA151" i="11"/>
  <c r="AJ102" i="11"/>
  <c r="BA103" i="11"/>
  <c r="BA184" i="11"/>
  <c r="AI185" i="11"/>
  <c r="AJ185" i="11"/>
  <c r="AH185" i="11"/>
  <c r="BA36" i="11"/>
  <c r="AS62" i="11"/>
  <c r="AS65" i="11"/>
  <c r="AS67" i="11"/>
  <c r="BA37" i="11"/>
  <c r="AI80" i="11"/>
  <c r="AJ80" i="11"/>
  <c r="BA79" i="11"/>
  <c r="AH80" i="11"/>
  <c r="AJ46" i="11"/>
  <c r="BA46" i="11"/>
  <c r="BA57" i="11"/>
  <c r="AJ56" i="11"/>
  <c r="BA56" i="11"/>
  <c r="BA28" i="11"/>
  <c r="AG27" i="11"/>
  <c r="AZ72" i="10"/>
  <c r="AQ72" i="10"/>
  <c r="AZ69" i="10"/>
  <c r="AQ69" i="10"/>
  <c r="AQ80" i="10"/>
  <c r="AZ62" i="10"/>
  <c r="AQ62" i="10"/>
  <c r="AZ31" i="10"/>
  <c r="AQ31" i="10"/>
  <c r="AZ28" i="10"/>
  <c r="AQ28" i="10"/>
  <c r="AZ21" i="10"/>
  <c r="AQ21" i="10"/>
  <c r="AQ23" i="10"/>
  <c r="AZ58" i="9"/>
  <c r="AQ58" i="9"/>
  <c r="AZ52" i="9"/>
  <c r="AQ52" i="9"/>
  <c r="AZ28" i="9"/>
  <c r="AQ28" i="9"/>
  <c r="AZ23" i="9"/>
  <c r="AQ23" i="9"/>
  <c r="AZ20" i="9"/>
  <c r="AQ20" i="9"/>
  <c r="AZ171" i="8"/>
  <c r="AQ171" i="8"/>
  <c r="AZ167" i="8"/>
  <c r="AQ167" i="8"/>
  <c r="AZ165" i="8"/>
  <c r="AQ165" i="8"/>
  <c r="AZ146" i="8"/>
  <c r="AZ151" i="8"/>
  <c r="AQ146" i="8"/>
  <c r="AQ151" i="8"/>
  <c r="AZ129" i="8"/>
  <c r="AZ128" i="8"/>
  <c r="AQ129" i="8"/>
  <c r="AQ128" i="8"/>
  <c r="AZ125" i="8"/>
  <c r="AQ125" i="8"/>
  <c r="AZ120" i="8"/>
  <c r="AZ113" i="8"/>
  <c r="AQ113" i="8"/>
  <c r="AZ101" i="8"/>
  <c r="AQ101" i="8"/>
  <c r="AZ97" i="8"/>
  <c r="AQ97" i="8"/>
  <c r="AZ78" i="8"/>
  <c r="AQ78" i="8"/>
  <c r="AZ74" i="8"/>
  <c r="AQ74" i="8"/>
  <c r="AZ72" i="8"/>
  <c r="AQ72" i="8"/>
  <c r="AZ54" i="8"/>
  <c r="AZ59" i="8"/>
  <c r="AQ54" i="8"/>
  <c r="AQ59" i="8"/>
  <c r="AZ37" i="8"/>
  <c r="AQ37" i="8"/>
  <c r="AZ34" i="8"/>
  <c r="AQ34" i="8"/>
  <c r="AZ23" i="8"/>
  <c r="AZ22" i="8"/>
  <c r="AQ23" i="8"/>
  <c r="AQ22" i="8"/>
  <c r="AZ11" i="8"/>
  <c r="AQ11" i="8"/>
  <c r="AS177" i="11"/>
  <c r="AJ177" i="11"/>
  <c r="AS172" i="11"/>
  <c r="AS72" i="11"/>
  <c r="AJ72" i="11"/>
  <c r="BA102" i="11"/>
  <c r="AI127" i="11"/>
  <c r="AJ167" i="11"/>
  <c r="AJ62" i="11"/>
  <c r="AH27" i="11"/>
  <c r="AJ27" i="11"/>
  <c r="AI27" i="11"/>
  <c r="AQ64" i="10"/>
  <c r="AZ39" i="10"/>
  <c r="AZ80" i="10"/>
  <c r="AQ176" i="8"/>
  <c r="AQ82" i="10"/>
  <c r="AQ39" i="10"/>
  <c r="AQ41" i="10"/>
  <c r="AQ29" i="9"/>
  <c r="AQ59" i="9"/>
  <c r="AZ59" i="9"/>
  <c r="AQ61" i="9"/>
  <c r="AZ29" i="9"/>
  <c r="AQ133" i="8"/>
  <c r="AQ153" i="8"/>
  <c r="AQ83" i="8"/>
  <c r="AZ133" i="8"/>
  <c r="AQ40" i="8"/>
  <c r="AZ83" i="8"/>
  <c r="AZ176" i="8"/>
  <c r="AQ178" i="8"/>
  <c r="AZ40" i="8"/>
  <c r="AQ61" i="8"/>
  <c r="AI168" i="11"/>
  <c r="AJ168" i="11"/>
  <c r="BA167" i="11"/>
  <c r="AJ170" i="11"/>
  <c r="AF168" i="11"/>
  <c r="AI63" i="11"/>
  <c r="AJ63" i="11"/>
  <c r="BA62" i="11"/>
  <c r="AJ65" i="11"/>
  <c r="AF63" i="11"/>
  <c r="AQ31" i="9"/>
  <c r="AQ42" i="8"/>
  <c r="AQ85" i="8"/>
  <c r="AQ135" i="8"/>
  <c r="BA313" i="1"/>
  <c r="BA302" i="1"/>
  <c r="BA266" i="1"/>
  <c r="BA255" i="1"/>
  <c r="BA170" i="11"/>
  <c r="AJ173" i="11"/>
  <c r="AS175" i="11"/>
  <c r="AJ175" i="11"/>
  <c r="AJ172" i="11"/>
  <c r="BA172" i="11"/>
  <c r="AS176" i="11"/>
  <c r="AJ176" i="11"/>
  <c r="AS71" i="11"/>
  <c r="AJ71" i="11"/>
  <c r="BA65" i="11"/>
  <c r="AJ68" i="11"/>
  <c r="AS70" i="11"/>
  <c r="AJ70" i="11"/>
  <c r="AJ67" i="11"/>
  <c r="BA67" i="11"/>
  <c r="AJ320" i="1"/>
  <c r="AS320" i="1"/>
  <c r="AI320" i="1"/>
  <c r="BA316" i="1"/>
  <c r="BA315" i="1"/>
  <c r="AS314" i="1"/>
  <c r="AS317" i="1"/>
  <c r="AJ317" i="1"/>
  <c r="BA304" i="1"/>
  <c r="BA299" i="1"/>
  <c r="BA298" i="1"/>
  <c r="BA297" i="1"/>
  <c r="BA296" i="1"/>
  <c r="AS295" i="1"/>
  <c r="AJ295" i="1"/>
  <c r="BA294" i="1"/>
  <c r="BA293" i="1"/>
  <c r="BA292" i="1"/>
  <c r="AS291" i="1"/>
  <c r="AJ291" i="1"/>
  <c r="BA290" i="1"/>
  <c r="AS289" i="1"/>
  <c r="AJ289" i="1"/>
  <c r="AH318" i="1"/>
  <c r="AJ300" i="1"/>
  <c r="AJ303" i="1"/>
  <c r="AJ305" i="1"/>
  <c r="BA314" i="1"/>
  <c r="AS300" i="1"/>
  <c r="AS303" i="1"/>
  <c r="AS310" i="1"/>
  <c r="AJ310" i="1"/>
  <c r="BA291" i="1"/>
  <c r="BA289" i="1"/>
  <c r="BA295" i="1"/>
  <c r="AI318" i="1"/>
  <c r="AJ318" i="1"/>
  <c r="BA317" i="1"/>
  <c r="AS305" i="1"/>
  <c r="BA305" i="1"/>
  <c r="AI301" i="1"/>
  <c r="AJ301" i="1"/>
  <c r="AF301" i="1"/>
  <c r="AS309" i="1"/>
  <c r="AJ309" i="1"/>
  <c r="BA303" i="1"/>
  <c r="AJ306" i="1"/>
  <c r="AS308" i="1"/>
  <c r="AJ308" i="1"/>
  <c r="BA300" i="1"/>
  <c r="AJ248" i="1"/>
  <c r="AS244" i="1"/>
  <c r="AJ244" i="1"/>
  <c r="BA247" i="1"/>
  <c r="BA246" i="1"/>
  <c r="AS242" i="1"/>
  <c r="AJ242" i="1"/>
  <c r="AJ273" i="1"/>
  <c r="AI273" i="1"/>
  <c r="BA269" i="1"/>
  <c r="BA268" i="1"/>
  <c r="AS267" i="1"/>
  <c r="AS270" i="1"/>
  <c r="AJ270" i="1"/>
  <c r="BA257" i="1"/>
  <c r="BA252" i="1"/>
  <c r="BA251" i="1"/>
  <c r="BA250" i="1"/>
  <c r="BA249" i="1"/>
  <c r="AS248" i="1"/>
  <c r="BA245" i="1"/>
  <c r="BA243" i="1"/>
  <c r="AS273" i="1"/>
  <c r="AJ253" i="1"/>
  <c r="AS253" i="1"/>
  <c r="BA244" i="1"/>
  <c r="BA248" i="1"/>
  <c r="AI271" i="1"/>
  <c r="AJ271" i="1"/>
  <c r="AH271" i="1"/>
  <c r="BA270" i="1"/>
  <c r="BA242" i="1"/>
  <c r="BA267" i="1"/>
  <c r="AS256" i="1"/>
  <c r="AS258" i="1"/>
  <c r="AI254" i="1"/>
  <c r="AJ254" i="1"/>
  <c r="AS263" i="1"/>
  <c r="AJ263" i="1"/>
  <c r="AJ256" i="1"/>
  <c r="BA253" i="1"/>
  <c r="AF254" i="1"/>
  <c r="AJ258" i="1"/>
  <c r="AS262" i="1"/>
  <c r="AJ262" i="1"/>
  <c r="BA256" i="1"/>
  <c r="AJ259" i="1"/>
  <c r="AS261" i="1"/>
  <c r="AJ261" i="1"/>
  <c r="BA258" i="1"/>
  <c r="AZ434" i="1"/>
  <c r="AQ434" i="1"/>
  <c r="AZ428" i="1"/>
  <c r="AQ428" i="1"/>
  <c r="AQ435" i="1"/>
  <c r="AZ435" i="1"/>
  <c r="AQ437" i="1"/>
  <c r="AQ405" i="1"/>
</calcChain>
</file>

<file path=xl/sharedStrings.xml><?xml version="1.0" encoding="utf-8"?>
<sst xmlns="http://schemas.openxmlformats.org/spreadsheetml/2006/main" count="1076" uniqueCount="594">
  <si>
    <t>MINISTERUL AGRICULTURII ŞI DEZVOLTĂRII RURALE</t>
  </si>
  <si>
    <t>AGENŢIA PENTRU FINANŢAREA INVESTIŢIILOR RURALE</t>
  </si>
  <si>
    <t>DATE DE ÎNREGISTRARE</t>
  </si>
  <si>
    <t>CRFIR</t>
  </si>
  <si>
    <t>înregistrare</t>
  </si>
  <si>
    <t xml:space="preserve">Număr </t>
  </si>
  <si>
    <t>SECŢIUNE GENERALĂ</t>
  </si>
  <si>
    <t>Judeţ</t>
  </si>
  <si>
    <t>Data Înregistrării</t>
  </si>
  <si>
    <t>Numele şi prenumele persoanei care înregistrează</t>
  </si>
  <si>
    <t>Semnătura:</t>
  </si>
  <si>
    <t>Se completează de către solicitant</t>
  </si>
  <si>
    <t>A PREZENTARE GENERALĂ</t>
  </si>
  <si>
    <t>A1 Măsura</t>
  </si>
  <si>
    <t>A3 Titlu proiect:</t>
  </si>
  <si>
    <t>Regiunea de dezvoltare:</t>
  </si>
  <si>
    <t>Obiectivele investiţiei</t>
  </si>
  <si>
    <t>Comună/Oraş</t>
  </si>
  <si>
    <t>Sat/Sector</t>
  </si>
  <si>
    <t>Prescorare</t>
  </si>
  <si>
    <t>Cod Unic de Înregistrare / Codul de</t>
  </si>
  <si>
    <t>Statut juridic al solicitantului</t>
  </si>
  <si>
    <t>Anul atribuirii codului</t>
  </si>
  <si>
    <t>Localitate</t>
  </si>
  <si>
    <t>Sat</t>
  </si>
  <si>
    <t>Cod Poştal</t>
  </si>
  <si>
    <t>Strada</t>
  </si>
  <si>
    <t>Nr.</t>
  </si>
  <si>
    <t>Bloc</t>
  </si>
  <si>
    <t>Scara</t>
  </si>
  <si>
    <t>Fax</t>
  </si>
  <si>
    <t>E-mail</t>
  </si>
  <si>
    <t>Numele</t>
  </si>
  <si>
    <t>Prenumele</t>
  </si>
  <si>
    <t>Funcţia</t>
  </si>
  <si>
    <t>Reprezentant legal</t>
  </si>
  <si>
    <t>Specimen de</t>
  </si>
  <si>
    <t>semnătură</t>
  </si>
  <si>
    <t>LEGAL</t>
  </si>
  <si>
    <t>Data naşterii</t>
  </si>
  <si>
    <t>Cod numeric personal</t>
  </si>
  <si>
    <t>Act de identitate</t>
  </si>
  <si>
    <t>B.I.</t>
  </si>
  <si>
    <t>C.I.</t>
  </si>
  <si>
    <t>Paşaport</t>
  </si>
  <si>
    <t>Seria</t>
  </si>
  <si>
    <t>Eliberat la data de</t>
  </si>
  <si>
    <t>de:</t>
  </si>
  <si>
    <t>Valabil până la:</t>
  </si>
  <si>
    <t>Ap.</t>
  </si>
  <si>
    <t>Telefon fix</t>
  </si>
  <si>
    <t>Telefon mobil</t>
  </si>
  <si>
    <t>Curs EURO</t>
  </si>
  <si>
    <t>Denumirea capitolelor de cheltuieli</t>
  </si>
  <si>
    <t>Cheltuieli eligibile</t>
  </si>
  <si>
    <t>Total</t>
  </si>
  <si>
    <t>Cheltuieli neeligibile</t>
  </si>
  <si>
    <t>EURO</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</si>
  <si>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</si>
  <si>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</si>
  <si>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</si>
  <si>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</si>
  <si>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</si>
  <si>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</si>
  <si>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</si>
  <si>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</si>
  <si>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</si>
  <si>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</si>
  <si>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</si>
  <si>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</si>
  <si>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</si>
  <si>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</si>
  <si>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</si>
  <si>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</si>
  <si>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</si>
  <si>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</si>
  <si>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</si>
  <si>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</si>
  <si>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</si>
  <si>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</si>
  <si>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</si>
  <si>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</si>
  <si>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</si>
  <si>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</si>
  <si>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</si>
  <si>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</si>
  <si>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</si>
  <si>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</si>
  <si>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</si>
  <si>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</si>
  <si>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</si>
  <si>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</si>
  <si>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</si>
  <si>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</si>
  <si>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</si>
  <si>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</si>
  <si>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</si>
  <si>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</si>
  <si>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</si>
  <si>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</si>
  <si>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</si>
  <si>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</si>
  <si>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</si>
  <si>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</si>
  <si>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</si>
  <si>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</si>
  <si>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</si>
  <si>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</si>
  <si>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</si>
  <si>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</si>
  <si>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</si>
  <si>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</si>
  <si>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</si>
  <si>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</si>
  <si>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</si>
  <si>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</si>
  <si>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</si>
  <si>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</si>
  <si>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</si>
  <si>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</si>
  <si>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</si>
  <si>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</si>
  <si>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</si>
  <si>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</si>
  <si>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</si>
  <si>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</si>
  <si>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</si>
  <si>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</si>
  <si>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</si>
  <si>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</si>
  <si>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</si>
  <si>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</si>
  <si>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</si>
  <si>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</si>
  <si>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</si>
  <si>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</si>
  <si>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</si>
  <si>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</si>
  <si>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</si>
  <si>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</si>
  <si>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</si>
  <si>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</si>
  <si>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</si>
  <si>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</si>
  <si>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</si>
  <si>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</si>
  <si>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</si>
  <si>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</si>
  <si>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</si>
  <si>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</si>
  <si>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</si>
  <si>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</si>
  <si>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</si>
  <si>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</si>
  <si>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</si>
  <si>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Organizare de şantier</t>
  </si>
  <si>
    <t xml:space="preserve">5.1 </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</si>
  <si>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</si>
  <si>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</si>
  <si>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</si>
  <si>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</si>
  <si>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</si>
  <si>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</si>
  <si>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</si>
  <si>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</si>
  <si>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</si>
  <si>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</si>
  <si>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</si>
  <si>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</si>
  <si>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</si>
  <si>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</si>
  <si>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</si>
  <si>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</si>
  <si>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</si>
  <si>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</si>
  <si>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</si>
  <si>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</si>
  <si>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</si>
  <si>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</si>
  <si>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</si>
  <si>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</si>
  <si>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</si>
  <si>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Declar că organizația pe care o reprezint NU are datorii către instituții de credit şi/sau instituții financiare
nebancare.</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</si>
  <si>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</si>
  <si>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</si>
  <si>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</si>
  <si>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</si>
  <si>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</si>
  <si>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</si>
  <si>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</si>
  <si>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</si>
  <si>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</si>
  <si>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</si>
  <si>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</si>
  <si>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</si>
  <si>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</si>
  <si>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</si>
  <si>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</si>
  <si>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</si>
  <si>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</si>
  <si>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</si>
  <si>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</si>
  <si>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</si>
  <si>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</si>
  <si>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</si>
  <si>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</si>
  <si>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</si>
  <si>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</si>
  <si>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</si>
  <si>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</si>
  <si>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</si>
  <si>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</si>
  <si>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</si>
  <si>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</si>
  <si>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</si>
  <si>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</si>
  <si>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</si>
  <si>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</si>
  <si>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</si>
  <si>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</si>
  <si>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</si>
  <si>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</si>
  <si>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</si>
  <si>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Nr.1</t>
  </si>
  <si>
    <t>Notă: Pentru a adăuga o nouă anexă accesaţi foaia (sheet) corespunzătoare sau click aici</t>
  </si>
  <si>
    <t>Declar pe propria răspundere că toate cheltuielile neeligibile vor fi suportate de solicitant și că acestea vor fi realizate până la finalizarea proiectului.</t>
  </si>
  <si>
    <t>Nu sunt înregistrat în scopuri TVA și că mă angajez să notific Agenției orice modificare a situatiei privind înregistrarea ca plătitor de TVA, în maximum 10 (zece) zile de la data înregistrării în scopuri TVA.</t>
  </si>
  <si>
    <t>H.G. nr. 28/2008</t>
  </si>
  <si>
    <t>H.G. nr. 907/2016</t>
  </si>
  <si>
    <t>…………..2017</t>
  </si>
  <si>
    <t>………….2017</t>
  </si>
  <si>
    <t>……………2017</t>
  </si>
  <si>
    <t>Factori de risc</t>
  </si>
  <si>
    <t>•</t>
  </si>
  <si>
    <t>TOTAL</t>
  </si>
  <si>
    <t>3.1.2 Raport privind impactul asupra mediului</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</si>
  <si>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</si>
  <si>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</si>
  <si>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</si>
  <si>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</si>
  <si>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</si>
  <si>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</si>
  <si>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</si>
  <si>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</si>
  <si>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</si>
  <si>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</si>
  <si>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</si>
  <si>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</si>
  <si>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</si>
  <si>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</si>
  <si>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</si>
  <si>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</si>
  <si>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Cheltuieli pentru certificarea performanţei energetice şi auditul energetic al clădirilor</t>
  </si>
  <si>
    <t>3.5</t>
  </si>
  <si>
    <t>Cheltuieli pentru proiectare</t>
  </si>
  <si>
    <t>3.5.1 Temă de proiectare</t>
  </si>
  <si>
    <t>3.5.2 Studiu de prefezabilitate</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</si>
  <si>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</si>
  <si>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</si>
  <si>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</si>
  <si>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</si>
  <si>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</si>
  <si>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</si>
  <si>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</si>
  <si>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</si>
  <si>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</si>
  <si>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</si>
  <si>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</si>
  <si>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</si>
  <si>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</si>
  <si>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</si>
  <si>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</si>
  <si>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</si>
  <si>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</si>
  <si>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</si>
  <si>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</si>
  <si>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</si>
  <si>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</si>
  <si>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</si>
  <si>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</si>
  <si>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</si>
  <si>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</si>
  <si>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</si>
  <si>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</si>
  <si>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</si>
  <si>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</si>
  <si>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</si>
  <si>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</si>
  <si>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</si>
  <si>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</si>
  <si>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</si>
  <si>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</si>
  <si>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</si>
  <si>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</si>
  <si>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</si>
  <si>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</si>
  <si>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</si>
  <si>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</si>
  <si>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</si>
  <si>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</si>
  <si>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</si>
  <si>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</si>
  <si>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</si>
  <si>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</si>
  <si>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</si>
  <si>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</si>
  <si>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</si>
  <si>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</si>
  <si>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</si>
  <si>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</si>
  <si>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</si>
  <si>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5.4</t>
  </si>
  <si>
    <t>Etaj</t>
  </si>
  <si>
    <t>Apartament</t>
  </si>
  <si>
    <t>A se anexa documentele în ordinea de mai jos:</t>
  </si>
  <si>
    <t>De asemenea mă angajez ca în cazul în care proiectul va fi selectat pentru finanțare FEADR, nu voi depune acest proiect la nici un alt program de finanțare nerambursabilă la care proiectul poate fi în întregime sau parțial eligibil pentru asistență.</t>
  </si>
  <si>
    <t xml:space="preserve"> - Acuzat din cauza unei greșeli privind conduita profesională având ca soluție finală res judicata (împotriva căreia nici un apel nu este posibil)</t>
  </si>
  <si>
    <t xml:space="preserve"> - Vinovat de grave deficiențe de conduită profesională dovedite prin orice mijloace pe care Agenția le poate justifica.</t>
  </si>
  <si>
    <t xml:space="preserve"> - Încălcarea prevederilor contractuale prin care nu mi-am îndeplinit obligațiile contractuale în legătură cu un alt contract cu Agenția sau alte contracte finanțate din fonduri comunitare.</t>
  </si>
  <si>
    <t xml:space="preserve"> - Încercarea de a obține informații confidențiale sau de influențare a Agenției în timpul procesului de evaluare a proiectului și nu voi face presiuni la adresa evaluatorului.</t>
  </si>
  <si>
    <t>Declar că organizația pe care o reprezint ARE datorii către instituții de credit și/sau instituții financiare
nebancare pentru care prezint graficul de rambursare.</t>
  </si>
  <si>
    <t>Declar pe propria răspundere că nu am înscrieri care privesc sancțiuni economico-financiare în cazierul
judiciar al întreprinderii (după caz, conform prevederilor legale) și în cazierul judiciar ca persoană fizică
(reprezentantul legal) pe care mă oblig să îl depun la încheierea contractului de finanţare ;</t>
  </si>
  <si>
    <t>Semnătura reprezentant legal şi ştampila (după caz)</t>
  </si>
  <si>
    <t xml:space="preserve">In cazul in care nu aveti un cod unic de inregistrare APIA, completati acest formular. </t>
  </si>
  <si>
    <t>Cheltuieli pentru expertizarea tehnică a construcţiilor existente, a structurilor şi/sau, după caz, a proiectelor tehnice, inclusiv întocmirea de către expertul tehnic a raportului de expertiză tehnică</t>
  </si>
  <si>
    <t>3.5.3 Studiu de fezabilitate/documentaţie de avizare a lucrărilor de intervenţii şi deviz general</t>
  </si>
  <si>
    <t>3.5.4 Documentaţiile tehnice necesare în vederea obţinerii avizelor/acordurilor/autorizaţiilor</t>
  </si>
  <si>
    <t>Montaj utilaje şi echipamente tehnologice şi funcţionale</t>
  </si>
  <si>
    <t>5.1.1. Lucrări de construcţii şi instalaţii aferente organizării de şantier</t>
  </si>
  <si>
    <t>5.1.2. Cheltuieli conexe organizării de şantier</t>
  </si>
  <si>
    <t>5.2.2. Cota aferentă ISC pentru controlul calităţii lucrărilor de construcţii</t>
  </si>
  <si>
    <t>5.2.1. Comisionul băncii finanţatoare</t>
  </si>
  <si>
    <t>5.2.2. Cota aferentă Inspectoratului de Stat în Construcţii pentru controlul calităţii lucrărilor de construcţii</t>
  </si>
  <si>
    <t>5.2.3. Cota pentru controlul statului în amenajarea teritoriului, urbanism şi pentru autorizarea lucrărilor de construcţii</t>
  </si>
  <si>
    <t>5.2.4. Prime de asigurare din sarcina autorităţii contractante</t>
  </si>
  <si>
    <t>5.2.5. Alte cheltuieli de aceeaşi natură, stabilite în condiţiile legii</t>
  </si>
  <si>
    <t>5.2.6. Cota aferentă Casei Sociale a Constructorilor</t>
  </si>
  <si>
    <t xml:space="preserve">Se completează de către Agenția pentru Finanțarea Investițiilor Rurale -Oficiul </t>
  </si>
  <si>
    <t>Judetean / Centrul Regional- Programul FEADR pentru cereri de finanțare</t>
  </si>
  <si>
    <t>Semnătura Director OJFIR/ Director General Adjunct CRFIR</t>
  </si>
  <si>
    <t>Ştampila OJFIR/CRFIR</t>
  </si>
  <si>
    <t>Data primirii cererii de finanţare la Contractare:</t>
  </si>
  <si>
    <t>NUME ŞI PRENUME DIRECTOR OJFIR/ DIRECTOR GENERAL ADJUNCT CRFIR</t>
  </si>
  <si>
    <t xml:space="preserve">Conţinutul cadru al documentaţiei tehnico-economice conform : </t>
  </si>
  <si>
    <t>A2 Nume prenume / Denumire lider de proiect:</t>
  </si>
  <si>
    <t>A4 Scopul si obiectivele acordului de cooperare:</t>
  </si>
  <si>
    <t>A5 Descrierea succintă a proiectului:</t>
  </si>
  <si>
    <t>A6 Amplasarea proiectului:</t>
  </si>
  <si>
    <t>A7 Date despre tipul de proiect şi beneficiar:</t>
  </si>
  <si>
    <t>A7.5  Tip proiect</t>
  </si>
  <si>
    <t>Fără construcţii-montaj</t>
  </si>
  <si>
    <t xml:space="preserve">A7.1  </t>
  </si>
  <si>
    <t>Înființarea și dezvoltarea piețelor</t>
  </si>
  <si>
    <t>locale și dacă este cazul activități de</t>
  </si>
  <si>
    <t>promovare</t>
  </si>
  <si>
    <t>locale exclusiv prin lanțuri scurte și</t>
  </si>
  <si>
    <t xml:space="preserve">  A 7.2 Parteneriat format din:</t>
  </si>
  <si>
    <t>A7.3</t>
  </si>
  <si>
    <t xml:space="preserve">Înființarea și dezvoltarea lanțurilor </t>
  </si>
  <si>
    <t>scurte de aprovizionare și dacă este</t>
  </si>
  <si>
    <t>cazul activități de promovare</t>
  </si>
  <si>
    <t>dacă este cazul activități de
promovare</t>
  </si>
  <si>
    <t>Fermieri</t>
  </si>
  <si>
    <t xml:space="preserve">Microîntreprinderi </t>
  </si>
  <si>
    <t>si întreprinderi mici</t>
  </si>
  <si>
    <t>Organizaţii</t>
  </si>
  <si>
    <t>neguvernamentale</t>
  </si>
  <si>
    <t>A7.4</t>
  </si>
  <si>
    <t>Sectoare finanţate:</t>
  </si>
  <si>
    <t>animal</t>
  </si>
  <si>
    <t>vegetal</t>
  </si>
  <si>
    <t>mixt (animal şi vegetal)</t>
  </si>
  <si>
    <t>procesare</t>
  </si>
  <si>
    <t xml:space="preserve">  A 7.6 Tip investiție</t>
  </si>
  <si>
    <t>A7.7 Acordul de cooperare numărul :</t>
  </si>
  <si>
    <t>încheiat la data de :</t>
  </si>
  <si>
    <t>A7.8 Acordul de cooperare încheiat între :</t>
  </si>
  <si>
    <t>A7.9 Aria de aplicabilitate în limita a 75 km (județe, orașe și comune) :</t>
  </si>
  <si>
    <t>Denumire consultant:</t>
  </si>
  <si>
    <t>Denumire proiectant:</t>
  </si>
  <si>
    <t>CUI</t>
  </si>
  <si>
    <t>Nr. Înreg. ONRC</t>
  </si>
  <si>
    <t>Detaliere criterii de selectie îndeplinite</t>
  </si>
  <si>
    <t>B INFORMAŢII PRIVIND LIDERUL DE PROIECT</t>
  </si>
  <si>
    <t>B1 Descrierea liderului de proiect</t>
  </si>
  <si>
    <t>B1.1 Informaţii privind liderul de proiect</t>
  </si>
  <si>
    <t>Data de înființare</t>
  </si>
  <si>
    <t>Înregistrare Fiscală / CNP</t>
  </si>
  <si>
    <t>Codul CAEN al activităţii/activităţilor finanţate prin proiect:</t>
  </si>
  <si>
    <t>Codul unic de înregistrare APIA 
Valabil pentru fermieri</t>
  </si>
  <si>
    <t>B1.2 Sediul social</t>
  </si>
  <si>
    <t>B1.3 Numele şi prenumele reprezentantului legal, funcţia şi specimenul de semnatură:</t>
  </si>
  <si>
    <t>B2 Informaţii referitoare la reprezentantul legal</t>
  </si>
  <si>
    <t>B2.1 Date de identitate ale reprezentantului legal</t>
  </si>
  <si>
    <t>Studii şi coordonate:</t>
  </si>
  <si>
    <t>B2.2 Domiciliul stabil al reprezentantului legal</t>
  </si>
  <si>
    <t>Data întocmirii Studiului de Fezabilitate</t>
  </si>
  <si>
    <t>Procentul aferent intensităţi</t>
  </si>
  <si>
    <t>Buget Indicativ (EURO) pentru INVESTIŢII SPECIFICE cu intensitatea de 100% - HG28/2008</t>
  </si>
  <si>
    <t>Capitolul 1 Studii/planuri</t>
  </si>
  <si>
    <t>1.1 Elaborarea studiilor și planurilor de marketing asociate proiectului, inclusiv analize de piață, conceptul de marketing</t>
  </si>
  <si>
    <t>Capitolul 2 Costurile de funcţionare a cooperării</t>
  </si>
  <si>
    <t>2.1 Cheltuieli de transport și de subzistență ale coordonatorului și partenerilor (diurna), legate de activitățile parteneriatului, conform legislatiei nationale</t>
  </si>
  <si>
    <t>2.2 Onorarii ale personalului (de exemplu angajat salariat în vederea asigurării costurilor de secretariat, etc.)</t>
  </si>
  <si>
    <t>2.3 Cheltuieli legate de închirierea spațiilor de desfășurare a întâlnirilor parteneriatului, inchiriere sediu, achizitie echipamente IT si alte dotari necesare desfasurarii cooperari</t>
  </si>
  <si>
    <t>Capitolul 3 Costuri directe ale proiectelor specifice corelate cu planul proiectului, inclusiv costuri de promovare</t>
  </si>
  <si>
    <t>3.1 Cheltuieli de promovare inclusiv pagina web, broșuri, pliante, bannere, promovare platita prin social media si alte retele de publicitate, radio si televiziune, chirii standuri de prezentare, personalizare echipamente, personalizare auto</t>
  </si>
  <si>
    <t>3.2 Cheltuieli legate de chirii pentru: echipamente, utilaje, mijloace transport marfă, standuri de comercializare, imobile necesare desfășurării activității descrise în proiect (altele decât sediu) etc.</t>
  </si>
  <si>
    <t>3.3 Cheltuieli cu onorarii ale partenerilor, colaboratorilor externi, aferente activităților descrise în proiect și prestări servicii de către aceștia sau alte persoane/entități,  Inclusiv cheltuielile aferente salariului/onorariului coordonatorului de proiect</t>
  </si>
  <si>
    <t>3.4 Alte cheltuieli ce nu pot fi incluse în categoriile de mai sus</t>
  </si>
  <si>
    <t>9. căi ferate industriale</t>
  </si>
  <si>
    <t>INVESTIŢII SPECIFICE cu intensitatea de 50%</t>
  </si>
  <si>
    <t>Costuri directe ale proiectelor specifice corelate cu planul proiectului,
inclusiv costuri de promovare</t>
  </si>
  <si>
    <t>Costuri directe ale proiectelor specifice corelate cu planul proiectului, inclusiv costuri de promovare</t>
  </si>
  <si>
    <t>1.1. Cheltuieli de marketing legate de etichetarea si ambalarea produsului</t>
  </si>
  <si>
    <t>1.2. Creare/achiziționare marcă înregistrată</t>
  </si>
  <si>
    <t>1.3. Cheltuieli pentru protejarea mărcii înregistrate</t>
  </si>
  <si>
    <t>1.4. Alte cheltuieli ce nu pot fi incluse în categoriile de mai sus</t>
  </si>
  <si>
    <t>INVESTIŢII SPECIFICE cu intensitatea de 100%</t>
  </si>
  <si>
    <t>Studii/planuri</t>
  </si>
  <si>
    <t>2.1. Cheltuieli de transport și de subzistență ale coordonatorului și partenerilor
(diurna), legate de activitățile parteneriatului, conform legislatiei nationale</t>
  </si>
  <si>
    <t>2.2. Onorarii ale personalului</t>
  </si>
  <si>
    <t>2.3. Cheltuieli legate de închirierea spațiilor de desfășurare a întâlnirilor parteneriatului, inchiriere sediu, achizitie echipamente IT si alte dotari necesare desfasurarii cooperarii</t>
  </si>
  <si>
    <t>3.1. Cheltuieli de promovare inclusiv pagina web, broșuri, pliante, bannere,
promovare platita prin social media si alte retele de publicitate, radio si televiziune</t>
  </si>
  <si>
    <t>3.2 Onorarii ale partenerilor, colaboratorilor externi, aferente activităților descrise în proiect.</t>
  </si>
  <si>
    <t>3.3 Cheltuieli cu onorarii ale partenerilor, colaboratorilor externi, aferente activităților descrise în proiect și prestări servicii de către aceștia sau alte persoane/entități, inclusive cheltuielile aferente salariului/onorariului coordonatorului de proiect</t>
  </si>
  <si>
    <t>Cheltuieli aferente racordării la reţele de utilităţi</t>
  </si>
  <si>
    <t>1. PLANUL DE MARKETING/STUDIU</t>
  </si>
  <si>
    <t>2. ACORDUL DE COOPERARE AL PARTENERIATULUI</t>
  </si>
  <si>
    <t>4. Declar pe propria raspundere că orice modificari aduse dreptului de proprietate sau de folosinta vor fi notificate AFIR în termen de trei zile de la data încheierii lor. De asemenea, ma angajez, ca pe perioada de valabilitate a contractului de finantare si monitorizare a investiţiei sa nu diminuez numărul de membri ai parteneriatului.</t>
  </si>
  <si>
    <t xml:space="preserve">  </t>
  </si>
  <si>
    <t>5. Declar că eu și organizația mea (asociaţie sau întreprindere) nu ne aflăm într-unul din următoarele cazuri:</t>
  </si>
  <si>
    <t xml:space="preserve"> - Vinovat de faptul că nu am prezentat informaţiile cerute de Autoritatea Contractantă ca o condiţie de participare la licitaţie sau contractare</t>
  </si>
  <si>
    <t>Declar că liderul de proiect și nici partenerii nu au în derulare sau finalizate alte proiecte identice finanţate prin FEADR în cadrul aceleiaşi submăsuri</t>
  </si>
  <si>
    <t>Declar pe propria raspundere ca în cazul în care nu respect oricare din punctele prevazute în aceasta declaratie
proiectul sa devina neeligibil în baza criteriului "Eligibilitatea solicitantului" sau contractul sa fie reziliat</t>
  </si>
  <si>
    <t>Ma angajez ca în termen de maxim 90 zile calendaristice de la data primirii „Notificarii beneficiarului privind selectarea cererii de finantare si semnarea contractului de finantare”, să asigur şi să prezint documentele solicitate</t>
  </si>
  <si>
    <t>Ma angajez ca în maxim 4 luni, respectiv 7 luni (după caz) de la data primirii "Notificarii beneficiarului privind selectarea cererii de finanţare şi semnarea contractului de finanţare" sa prezint documentul emis de ANPM pentru proiect</t>
  </si>
  <si>
    <t>Declar ca organizatia pe care o reprezint este înregistrată în registrul debitorilor AFIR și mă angajez că datoria față de AFIR, inclusiv dobânzile și majorările de întârziere, va fi achitată integral până la semnarea contractului de finanțare.</t>
  </si>
  <si>
    <t>Sunt de acord ca AFIR să consulte și să prelucreze, prin operațiunile prevăzute de legislația în vigoare în vederea desfășurării activității specifice, datele mele cu caracter personal, furnizate AFIR.</t>
  </si>
  <si>
    <t>Microîntreprinderi și Întreprinderi mici</t>
  </si>
  <si>
    <t>Organizații neguvernamentale</t>
  </si>
  <si>
    <t>Înfiinţarea şi dezvoltarea lanţurilor scurte de aprovizionare</t>
  </si>
  <si>
    <t>Înfiinţarea şi dezvoltarea pieţelor locale</t>
  </si>
  <si>
    <t>Înfiinţarea şi dezvoltarea pieţelor locale exclusiv prin lanţuri scurte</t>
  </si>
  <si>
    <t xml:space="preserve"> * Pentru indicatorii de tip numeric care nu fac obiectul investitiei sa va completa valoarea zero.</t>
  </si>
  <si>
    <t>I1. Numarul de membri ai parteneriatului</t>
  </si>
  <si>
    <t>Factor îndeplinit</t>
  </si>
  <si>
    <t>Punctaj</t>
  </si>
  <si>
    <t>3 - 5</t>
  </si>
  <si>
    <t xml:space="preserve"> &gt; 5</t>
  </si>
  <si>
    <t>I2. Domeniul de activitate al liderului de proiect</t>
  </si>
  <si>
    <t>Alte categorii conform punctului A7.2 CF</t>
  </si>
  <si>
    <t>Microîntreprinderi si întreprinderi mici</t>
  </si>
  <si>
    <t>Fermier</t>
  </si>
  <si>
    <t>I3. Gradul de dotare al membrilor parteneriatului</t>
  </si>
  <si>
    <t>Nu detine baze de productie specifice activitatii</t>
  </si>
  <si>
    <t>Propune achizitii pentru realizarea bazei de productie specifice</t>
  </si>
  <si>
    <t>Detine baze de productie specifice activitatii</t>
  </si>
  <si>
    <t>de înscriere în Registrul unic de identificare pentru solicitanţii de finanţare prin măsurile</t>
  </si>
  <si>
    <t xml:space="preserve"> - Valabil pentru fermieri -</t>
  </si>
  <si>
    <t>Buget Indicativ (EURO) pentru INVESTIŢII SPECIFICE cu intensitatea de 100% - HG907/2016</t>
  </si>
  <si>
    <t>TOTAL DEVIZ FINANCIAR (inclusiv TVA)</t>
  </si>
  <si>
    <r>
      <rPr>
        <b/>
        <sz val="16"/>
        <rFont val="Calibri"/>
        <family val="2"/>
        <scheme val="minor"/>
      </rPr>
      <t xml:space="preserve">  REGULI DE COMPLETARE</t>
    </r>
    <r>
      <rPr>
        <b/>
        <sz val="10"/>
        <rFont val="Calibri"/>
        <family val="2"/>
        <scheme val="minor"/>
      </rPr>
      <t xml:space="preserve">
</t>
    </r>
    <r>
      <rPr>
        <sz val="10"/>
        <rFont val="Calibri"/>
        <family val="2"/>
        <charset val="238"/>
        <scheme val="minor"/>
      </rPr>
      <t>Câmpurile "Numele şi prenumele persoanei care înregistrează. Semnătura", se vor completa după data primirii în format
letric a acesteia împreună cu documentele justificative.
Completaţi devizele aferente capitolelor de cheltuieli, defalcat pe cheltuieli eligibile şi neeligibile prin completarea
tabelurilor incluse în acest document, respectiv:
1. Tabelul "Deviz financiar 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este obligatoriu.
5. Trebuie bifate toate documentele de pe coloana “Obligatoriu pentru toate proiectele” din secțiunea E - Lista
documentelor anexate.
6. În cadrul Bugetului Indicativ poate fi completat TVA eligibil dar și TVA neeligibil.
7. În cazul Buget Indicativ (EURO) pentru INVESTIŢII SPECIFICE cu intensitatea de 50% se va completa inclusiv
coloana aferentă cheltuielilor neeligibile.</t>
    </r>
  </si>
  <si>
    <t>Prin această declaraţie liderul de proiect</t>
  </si>
  <si>
    <t>F. DECLARAŢIE PE PROPRIA RĂSPUNDERE A LIDERULUI DE PROIECT</t>
  </si>
  <si>
    <t xml:space="preserve"> - Sub-masura: 19.2</t>
  </si>
  <si>
    <t>Judeţ:</t>
  </si>
  <si>
    <r>
      <t xml:space="preserve"> </t>
    </r>
    <r>
      <rPr>
        <sz val="10"/>
        <color rgb="FF008080"/>
        <rFont val="Calibri"/>
        <family val="2"/>
        <charset val="238"/>
        <scheme val="minor"/>
      </rPr>
      <t>2/3A ” Sprijin pentru facilitarea și promovarea formelor asociative”</t>
    </r>
  </si>
  <si>
    <t>Investiție specifică măsurii 2/3A</t>
  </si>
  <si>
    <t>2/3A</t>
  </si>
  <si>
    <t>Măsura</t>
  </si>
  <si>
    <t>SECTIUNE SPECIFICA masurii 2/3A</t>
  </si>
  <si>
    <t>E. LISTA DOCUMENTELOR ANEXATE PROIECTELOR AFERENTE MĂSURII 2/3A</t>
  </si>
  <si>
    <t>3. DOCUMENT DE LA BANCĂ/TREZORERIE cu datele de identificare ale acesteia şi ale contului aferent proiectului FEADR (denumirea, adresa instituţiei financiare, codul IBAN al contului în care se deruleaza operaţiunile cu AFIR);</t>
  </si>
  <si>
    <t xml:space="preserve">4. CERTIFICATE CARE SĂ ATESTE LIPSA DATORIILOR RESTANTE FISCALE ale liderului de proiect şi sociale emise de Direcţia Generală a Finanţelor Publice şi de primăriile pe raza carora îşi au sediul social şi puncte de lucru (numai în cazul în care solicitantul este proprietar asupra imobilelor) si, dacă este cazul, graficul de reeşalonare a datoriilor către bugetul consolidat
- Certificatele trebuie să menţioneze clar lipsa datoriilor prin menţiunea „nu are datorii fiscale şi sociale sau locale” sau bararea rubricii în care ar trebui să fie menţionate.
- Solicitantul va prezenta decizia de rambursare aprobată a sumelor negative solicitate la rambursare prin deconturile de TVA şi/sau alte documente
aprobate pentru soluţionarea cererilor de restituire, decizie/documente care au fost aprobate ulterior eliberării certificatului de atestare fiscală, pentru
compensarea obligaţiilor fiscale de la Sect. A.
</t>
  </si>
  <si>
    <t>5.CAZIERUL JUDICIAR AL LIDERULUI DE PROIECT
Extrasul cazierului judiciar se solicită și se eliberează în conformitate cu prevederile Legii nr. 290/2004 privind cazierul judiciar, republicată, cu modificările şi completările ulterioare.</t>
  </si>
  <si>
    <t>6.DOCUMENT EMIS DE DSVSA JUDEŢEANĂ PENTRU PROIECT, conform Protocolului de colaborare dintre AFIR şi ANSVSA publicat pe pagina de internet www.afir.info, după caz.</t>
  </si>
  <si>
    <t>7. DOCUMENT EMIS DE DSP JUDEŢEANĂ PENTRU PROIECT, conform
Protocolului de colaborare dintre AFIR şi MS publicat pe pagina de internet
www.afir.info, după caz.
Documentele acestui punct vor fi emise cu cel mult un an înaintea depunerii Cererii de finanţare.Formatul documentelor poate fi vizualizat pe pagina de internet www.afir.info, secţiunea: Informaţii utile/ Protocoale de colaborare.</t>
  </si>
  <si>
    <t>8.. AUTORIZAŢIE SANITARĂ/ NOTIFICARE de constatare a conformităţii cu legislaţia sanitară emise cu cel mult un an înaintea depunerii Cererii de
finanţare, pentru unitățile care se se autorizează/avizează conform legislației în vigoare și pentru unitățile care se modernizează, după caz</t>
  </si>
  <si>
    <t>9.1 CERTIFICATUL DE ÎNREGISTRARE ELIBERAT DE OFICIUL REGISTRULUI COMERŢULUI conform legislaţiei în vigoare.</t>
  </si>
  <si>
    <t>9.2 STATUT pentru Societatea cooperativă înfiinţată în baza Legii nr. 1/ 2005 cu modificările și completările ulterioare, Cooperativa agricolă înfiinţată în baza Legii nr. 566/ 2004 cu modificările și completările ulterioaresi grupuri de producători înființate conform ordonantei 37/2005 privind recunoaşterea şi funcţionarea grupurilor şi organizaţiilor de producători, pentru comercializarea produselor agricole, cu completările şi modificările ulterioare.</t>
  </si>
  <si>
    <t xml:space="preserve">9.3 Documente echivalente celor de mai sus pentru alte forme de organizare.
În acest caz, dacă în timpul evaluării se constată că documentul prezentat de solicitant nu este suficient, evaluatorul va solicita prin informații suplimentare documentul necesar cu elementele pe care trebuie să le conțină. </t>
  </si>
  <si>
    <t>10. DOCUMENT EMIS DE ANPM, PENTRU PROIECT</t>
  </si>
  <si>
    <t xml:space="preserve">11. DECLARAȚIE PRIVIND PRELUCRAREA DATELOR CU CARACTER PERSONAL </t>
  </si>
  <si>
    <t xml:space="preserve">12. În cazul IF/asociațiilor se va prezenta HOTARÂREA MEMBRILOR privind desemnarea unuia dintre aceștia pentru calitatea de reprezentant legal </t>
  </si>
  <si>
    <t xml:space="preserve">13. NOTA DE CONSTATARE PRIVIND CONDIŢIILE DE MEDIU pentru toate unitățile în funcțiune 
Atenție! Data de emitere a Notelor de constatare trebuie sa fie cu cel mult un an înaintea depunerii Cererii de finanțare. 
</t>
  </si>
  <si>
    <t>14. ALTE DOCUMENTE JUSTIFICATIVE (SE VOR SPECIFICA DUPĂ CAZ)
Atenţie! Evaluarea cererii de finanţare din punct de vedere al eligibilităţii şi al verificării criteriilor de selecţie va include şi consultarea informaţilor referitoare la solicitant şi la punctul de lucru, după caz, deţinute de instituţiile abilitate (ex: ANSVSA, APIA, MADR, ONRC, etc.) sau documentele relevante anexate de către solicitant: Oferte, Documente înființare membrii, Documente de identitate - copii, Contract de muncă/extras REVISAL, Angajament de realizare lucrări/construcții, Hotararea Consiliului Local, etc. 
Documentele justificative anexate Cererii de finanţare trebuie să fie valabile la data depunerii acestora, în conformitate cu legislaţia naţională în vigoare.</t>
  </si>
  <si>
    <t>Fermieri/exploatații agricole care primesc sprijin</t>
  </si>
  <si>
    <t>2. Cod RO</t>
  </si>
  <si>
    <t>1. Cheltuiala publica totala</t>
  </si>
  <si>
    <t>3. Cod CAEN lider de proiect</t>
  </si>
  <si>
    <t>4. Tipul liderului de proiect</t>
  </si>
  <si>
    <t>5. Structura parteneriatului/ număr membri</t>
  </si>
  <si>
    <t>6. Tipul de proiect propus</t>
  </si>
  <si>
    <t>Indic. nr.2 - reprezinta codul de inregistrare al beneficiarului în Registrul Fermierului la APIA</t>
  </si>
  <si>
    <t>Indic. nr.3 - reprezinta codul CAEN pentru investitia vizata prin proiect</t>
  </si>
  <si>
    <t>Indic. nr. 4, 5,6 - se va bifa doar o singura categorie/ categoria majoritara</t>
  </si>
  <si>
    <t>Indic. nr.1 - reprezinta valoarea eligibila nerambursabila a proiectului propus</t>
  </si>
  <si>
    <t>Măsura 2/3A
 ”Sprijin pentru facilitarea și promovarea formelor asociative”</t>
  </si>
  <si>
    <t>2. Numar total locuri de munca create</t>
  </si>
  <si>
    <t xml:space="preserve">3. Numarul de exploatatii agricole care primesc sprijin </t>
  </si>
  <si>
    <t>Sectiunea C: BUGET INDICATIV TOTALIZATOR - HG28/2008</t>
  </si>
  <si>
    <t>Buget Indicativ Totalizator al Proiectului (Valori fara TVA )</t>
  </si>
  <si>
    <t>Data întocmirii devizului general din SF/DALI</t>
  </si>
  <si>
    <t>Submăsura</t>
  </si>
  <si>
    <t>16.4 / 16.4a</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</si>
  <si>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</si>
  <si>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</si>
  <si>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</si>
  <si>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</si>
  <si>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</si>
  <si>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2.1 Cheltuieli pentru asigurarea utilităţilor necesare obiectivului</t>
  </si>
  <si>
    <t>Capitolul 3 Cheltuieli pentru proiectare şi asistenţă tehnică - total, din care:</t>
  </si>
  <si>
    <t>3.1 Studii de teren</t>
  </si>
  <si>
    <t>3.2 Obţinerea de avize, acorduri şi autorizaţii</t>
  </si>
  <si>
    <t>3.3 Proiectare şi inginerie</t>
  </si>
  <si>
    <t>3.4 Organizarea procedurilor de achiziţie</t>
  </si>
  <si>
    <t>3.5 Consultanţă</t>
  </si>
  <si>
    <t>3.6 Asistenţă tehnică</t>
  </si>
  <si>
    <t>3.7 Studii/Planuri Elaborarea studiilor și planurilor de marketing asociate proiectului, inclusiv analize de piață, conceptul de marketing</t>
  </si>
  <si>
    <t>Verificare încadrare cheltuieli capitolul 3</t>
  </si>
  <si>
    <t>Capitolul 4 Cheltuieli pentru investiţia de bază - total, din care:</t>
  </si>
  <si>
    <t>Construcţii şi lucrări de intervenţii - total, din care:</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</si>
  <si>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</si>
  <si>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</si>
  <si>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</si>
  <si>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</si>
  <si>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</si>
  <si>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</si>
  <si>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Capitolul 5 Alte cheltuieli - total, din care: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</si>
  <si>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</si>
  <si>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</si>
  <si>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</si>
  <si>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</si>
  <si>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</si>
  <si>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Procent cheltuieli diverse şi neprevăzute</t>
  </si>
  <si>
    <t>Capitolul 6 Cheltuieli pentru darea în exploatare - total, din care:</t>
  </si>
  <si>
    <t>6.1 Pregătirea personalului de exploatare</t>
  </si>
  <si>
    <t>6.2 Probe tehnologice şi teste</t>
  </si>
  <si>
    <t>Capitolul 7 Cheltuieli specifice cu intensitatea de 100%</t>
  </si>
  <si>
    <t>7.1 Costurile de funcţionare a cooperării</t>
  </si>
  <si>
    <t xml:space="preserve">    7.1.1 Cheltuieli de transport și de subzistență ale coordonatorului și partenerilor (diurna), legate de activitățile parteneriatului, conform legislatiei nationale</t>
  </si>
  <si>
    <t xml:space="preserve">    7.1.2 Onorarii ale personalului (de exemplu angajat salariat în vederea asigurării costurilor de secretariat, etc.)</t>
  </si>
  <si>
    <t xml:space="preserve">    7.1.3 Cheltuieli legate de închirierea spațiilor de desfășurare a întâlnirilor parteneriatului, inchiriere sediu, achizitie echipamente IT si alte dotari necesare desfasurarii cooperarii</t>
  </si>
  <si>
    <t>7.2 Costuri directe ale proiectelor specifice corelate cu planul proiectului, inclusiv costuri de promovare</t>
  </si>
  <si>
    <t xml:space="preserve">    7.2.1 Cheltuieli de promovare inclusiv pagina web, broșuri, pliante, bannere, promovare platita prin social media si alte retele de publicitate, radio si televiziune, chirii standuri de prezentare, personalizare echipamente, personalizare auto</t>
  </si>
  <si>
    <t xml:space="preserve">    7.2.2 Cheltuieli legate de chirii pentru: echipamente, utilaje, mijloace transport marfă, standuri de comercializare, imobile necesare desfășurării activității descrise în proiect (altele decât sediu) etc.</t>
  </si>
  <si>
    <t xml:space="preserve">    7.2.3 Cheltuieli cu onorarii ale partenerilor, colaboratorilor externi, aferente activitatilor deschise in proiect și prestări servicii de către aceștia sau alte persoane/entități, inclusiv cheltuielile aferente salariului/onorariului coordonatorului de proiect</t>
  </si>
  <si>
    <t xml:space="preserve">    7.2.4 Alte cheltuieli ce nu pot fi incluse în categoriile de mai sus</t>
  </si>
  <si>
    <t>Capitolul 8 Cheltuieli specifice cu intensitatea de 50%</t>
  </si>
  <si>
    <t>8.1 Costuri directe ale proiectelor specifice corelate cu planul proiectului, inclusiv costuri de promovare</t>
  </si>
  <si>
    <t xml:space="preserve">    8.1.1 Cheltuieli de marketing legate de etichetarea si ambalarea produsului</t>
  </si>
  <si>
    <t xml:space="preserve">    8.1.2 Creare/achiziționare marcă înregistrată</t>
  </si>
  <si>
    <t xml:space="preserve">    8.1.3 Cheltuieli pentru protejarea mărcii înregistrate</t>
  </si>
  <si>
    <t xml:space="preserve">    8.1.4 Alte cheltuieli ce nu pot fi incluse în categoriile de mai sus</t>
  </si>
  <si>
    <t>Sectiunea C: BUGET INDICATIV TOTALIZATOR - HG907/2016</t>
  </si>
  <si>
    <t>1.4 Cheltuieli pentru relocarea\protecţia utilităţilor</t>
  </si>
  <si>
    <t>3.1 Studii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</si>
  <si>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</si>
  <si>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</si>
  <si>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</si>
  <si>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</si>
  <si>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</si>
  <si>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</si>
  <si>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</si>
  <si>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</si>
  <si>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</si>
  <si>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</si>
  <si>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 autorizațiilor</t>
  </si>
  <si>
    <t xml:space="preserve">      3.5.5 Verificarea tehnică de calitate a proiectului tehnic și a detaliilor de execuție</t>
  </si>
  <si>
    <t xml:space="preserve">      3.5.6 Proiect tehnic și detalii de execuție</t>
  </si>
  <si>
    <t>3.6 Organizarea procedurilor de achiziţie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</si>
  <si>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</si>
  <si>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</si>
  <si>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</si>
  <si>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</si>
  <si>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</si>
  <si>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</si>
  <si>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</si>
  <si>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3.8.2 Dirigenție de șantier</t>
  </si>
  <si>
    <t>3.9 Studii/Planuri Elaborarea studiilor și planurilor de marketing asociate proiectului, inclusiv analize de piață, conceptul de marketing</t>
  </si>
  <si>
    <t>4.2 Montaj utilaje, echipamente tehnologice şi funcţionale</t>
  </si>
  <si>
    <t>4.3 Utilaje, echipamente tehnologice şi funcţionale care necesită montaj</t>
  </si>
  <si>
    <t>4.4 Utilaje, echipamente tehnologice şi funcţionale care nu necesită montaj şi echipamente de transport</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</si>
  <si>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</si>
  <si>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</si>
  <si>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</si>
  <si>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</si>
  <si>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</si>
  <si>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</si>
  <si>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</si>
  <si>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autorizația de construire/desființare</t>
  </si>
  <si>
    <t>5.4 Cheltuieli pentru informare și publicitate</t>
  </si>
  <si>
    <t>Capitolul 6 Cheltuieli pentru probe tehnologice şi teste - total, din care: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</si>
</sst>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d/m/yyyy;@"/>
  </numFmts>
  <fonts count="61"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sz val="9"/>
      <color theme="1"/>
      <name val="Calibri"/>
      <family val="2"/>
      <scheme val="minor"/>
    </font>
    <font>
      <b/>
      <sz val="9"/>
      <color theme="1"/>
      <name val="Calibri"/>
      <family val="2"/>
      <scheme val="minor"/>
    </font>
    <font>
      <sz val="10"/>
      <color theme="1"/>
      <name val="Calibri"/>
      <family val="2"/>
      <scheme val="minor"/>
    </font>
    <font>
      <b/>
      <sz val="16"/>
      <name val="Calibri"/>
      <family val="2"/>
      <scheme val="minor"/>
    </font>
    <font>
      <sz val="11"/>
      <color rgb="FF000000"/>
      <name val="Calibri"/>
      <family val="2"/>
      <charset val="238"/>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medium">
        <color auto="1"/>
      </left>
      <right style="thin">
        <color auto="1"/>
      </right>
      <top/>
      <bottom/>
      <diagonal/>
    </border>
  </borders>
  <cellStyleXfs count="1">
    <xf numFmtId="0" fontId="0" fillId="0" borderId="0"/>
  </cellStyleXfs>
  <cellXfs count="1037">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applyBorder="1"/>
    <xf numFmtId="0" fontId="2" fillId="0" borderId="0" xfId="0" applyFont="1" applyBorder="1" applyAlignment="1">
      <alignment horizontal="left"/>
    </xf>
    <xf numFmtId="0" fontId="6" fillId="2" borderId="9" xfId="0" applyFont="1" applyFill="1" applyBorder="1" applyAlignment="1"/>
    <xf numFmtId="0" fontId="6" fillId="2" borderId="8" xfId="0" applyFont="1" applyFill="1" applyBorder="1" applyAlignment="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applyBorder="1"/>
    <xf numFmtId="0" fontId="2" fillId="3" borderId="7" xfId="0" applyFont="1" applyFill="1" applyBorder="1"/>
    <xf numFmtId="0" fontId="14" fillId="3"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xf numFmtId="0" fontId="0" fillId="0" borderId="0" xfId="0" applyFill="1"/>
    <xf numFmtId="0" fontId="16" fillId="2" borderId="4" xfId="0" applyFont="1" applyFill="1" applyBorder="1" applyAlignment="1">
      <alignment vertical="center"/>
    </xf>
    <xf numFmtId="0" fontId="16" fillId="2" borderId="2" xfId="0" applyFont="1" applyFill="1" applyBorder="1" applyAlignment="1"/>
    <xf numFmtId="0" fontId="0" fillId="3" borderId="0" xfId="0" applyFill="1" applyBorder="1"/>
    <xf numFmtId="0" fontId="15" fillId="3" borderId="9" xfId="0" applyFont="1" applyFill="1" applyBorder="1" applyAlignment="1">
      <alignment horizontal="left" vertical="center"/>
    </xf>
    <xf numFmtId="0" fontId="15" fillId="3" borderId="0" xfId="0" applyFont="1" applyFill="1" applyBorder="1" applyAlignment="1">
      <alignment horizontal="left" vertical="center"/>
    </xf>
    <xf numFmtId="0" fontId="0" fillId="3" borderId="7" xfId="0" applyFill="1" applyBorder="1"/>
    <xf numFmtId="0" fontId="0" fillId="3" borderId="5" xfId="0" applyFill="1" applyBorder="1"/>
    <xf numFmtId="0" fontId="20" fillId="3" borderId="0" xfId="0" applyFont="1" applyFill="1" applyBorder="1"/>
    <xf numFmtId="0" fontId="8" fillId="3" borderId="0" xfId="0" applyFont="1" applyFill="1" applyBorder="1"/>
    <xf numFmtId="0" fontId="1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0" fillId="0" borderId="0" xfId="0" applyAlignment="1">
      <alignment horizontal="left"/>
    </xf>
    <xf numFmtId="0" fontId="8" fillId="3" borderId="0" xfId="0" applyFont="1" applyFill="1" applyBorder="1" applyAlignment="1">
      <alignment horizontal="left"/>
    </xf>
    <xf numFmtId="0" fontId="8" fillId="3" borderId="0" xfId="0" applyFont="1" applyFill="1" applyBorder="1" applyAlignment="1"/>
    <xf numFmtId="0" fontId="19" fillId="0" borderId="0" xfId="0" applyFont="1" applyAlignment="1">
      <alignment vertical="center"/>
    </xf>
    <xf numFmtId="0" fontId="8" fillId="3" borderId="8" xfId="0" applyFont="1" applyFill="1" applyBorder="1" applyAlignment="1"/>
    <xf numFmtId="0" fontId="8" fillId="3" borderId="11" xfId="0" applyFont="1" applyFill="1" applyBorder="1" applyAlignment="1"/>
    <xf numFmtId="0" fontId="8" fillId="3" borderId="5" xfId="0" applyFont="1" applyFill="1" applyBorder="1"/>
    <xf numFmtId="0" fontId="8" fillId="3" borderId="7" xfId="0" applyFont="1" applyFill="1" applyBorder="1"/>
    <xf numFmtId="0" fontId="8" fillId="3" borderId="5" xfId="0" applyFont="1" applyFill="1" applyBorder="1" applyAlignment="1">
      <alignment horizontal="left"/>
    </xf>
    <xf numFmtId="0" fontId="8"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Border="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Border="1" applyAlignment="1">
      <alignment vertical="center"/>
    </xf>
    <xf numFmtId="0" fontId="3" fillId="3" borderId="9" xfId="0" applyFont="1" applyFill="1" applyBorder="1"/>
    <xf numFmtId="0" fontId="3" fillId="3" borderId="8" xfId="0" applyFont="1" applyFill="1" applyBorder="1"/>
    <xf numFmtId="0" fontId="3" fillId="3" borderId="11" xfId="0" applyFont="1" applyFill="1" applyBorder="1"/>
    <xf numFmtId="0" fontId="3" fillId="3" borderId="0" xfId="0" applyFont="1" applyFill="1" applyBorder="1"/>
    <xf numFmtId="0" fontId="20" fillId="0" borderId="0" xfId="0" applyFont="1"/>
    <xf numFmtId="0" fontId="20" fillId="0" borderId="0" xfId="0" applyFont="1" applyAlignment="1">
      <alignment vertical="center"/>
    </xf>
    <xf numFmtId="0" fontId="26" fillId="3" borderId="4" xfId="0" applyFont="1" applyFill="1" applyBorder="1" applyAlignment="1">
      <alignment vertical="center"/>
    </xf>
    <xf numFmtId="0" fontId="31" fillId="0" borderId="0" xfId="0" applyFont="1"/>
    <xf numFmtId="0" fontId="0" fillId="3" borderId="3" xfId="0" applyFill="1" applyBorder="1"/>
    <xf numFmtId="0" fontId="21" fillId="3" borderId="4" xfId="0" applyFont="1" applyFill="1" applyBorder="1" applyAlignment="1">
      <alignment wrapText="1"/>
    </xf>
    <xf numFmtId="0" fontId="0" fillId="0" borderId="0" xfId="0" applyAlignment="1">
      <alignment vertical="center"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applyBorder="1" applyAlignment="1"/>
    <xf numFmtId="0" fontId="21" fillId="3" borderId="7" xfId="0" applyFont="1" applyFill="1" applyBorder="1" applyAlignment="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Border="1" applyAlignment="1">
      <alignment vertical="center"/>
    </xf>
    <xf numFmtId="0" fontId="31" fillId="3" borderId="0" xfId="0" applyFont="1" applyFill="1" applyBorder="1"/>
    <xf numFmtId="0" fontId="17" fillId="3" borderId="0" xfId="0" applyFont="1" applyFill="1" applyBorder="1" applyAlignment="1">
      <alignment vertical="center"/>
    </xf>
    <xf numFmtId="0" fontId="15" fillId="3" borderId="0" xfId="0" applyFont="1" applyFill="1" applyBorder="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Border="1" applyAlignment="1">
      <alignment horizontal="left"/>
    </xf>
    <xf numFmtId="0" fontId="17" fillId="3" borderId="7" xfId="0" applyFont="1" applyFill="1" applyBorder="1" applyAlignment="1">
      <alignment horizontal="left"/>
    </xf>
    <xf numFmtId="0" fontId="17" fillId="3" borderId="7" xfId="0" applyFont="1" applyFill="1" applyBorder="1" applyAlignment="1"/>
    <xf numFmtId="0" fontId="22"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14" fillId="3" borderId="2" xfId="0" applyFont="1" applyFill="1" applyBorder="1" applyAlignment="1">
      <alignment horizontal="left" vertical="center"/>
    </xf>
    <xf numFmtId="0" fontId="44" fillId="3" borderId="2" xfId="0" applyFont="1" applyFill="1" applyBorder="1" applyAlignment="1">
      <alignment vertical="center"/>
    </xf>
    <xf numFmtId="0" fontId="18" fillId="3" borderId="4" xfId="0" applyFont="1" applyFill="1" applyBorder="1" applyAlignment="1">
      <alignment vertical="center"/>
    </xf>
    <xf numFmtId="0" fontId="45" fillId="3" borderId="4" xfId="0" applyFont="1" applyFill="1" applyBorder="1" applyAlignment="1">
      <alignment vertical="center"/>
    </xf>
    <xf numFmtId="0" fontId="45" fillId="3" borderId="2" xfId="0" applyFont="1" applyFill="1" applyBorder="1" applyAlignment="1">
      <alignment vertical="center"/>
    </xf>
    <xf numFmtId="0" fontId="44" fillId="3" borderId="4" xfId="0" applyFont="1" applyFill="1" applyBorder="1" applyAlignment="1">
      <alignment vertical="center"/>
    </xf>
    <xf numFmtId="0" fontId="22" fillId="0" borderId="0" xfId="0" applyFont="1" applyAlignment="1">
      <alignment horizontal="center" vertical="center"/>
    </xf>
    <xf numFmtId="0" fontId="0" fillId="3" borderId="0" xfId="0" applyFill="1"/>
    <xf numFmtId="0" fontId="8" fillId="3" borderId="0" xfId="0" applyFont="1" applyFill="1" applyBorder="1" applyAlignment="1" applyProtection="1">
      <protection locked="0"/>
    </xf>
    <xf numFmtId="0" fontId="2" fillId="3" borderId="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2" fillId="3" borderId="19" xfId="0" applyFont="1" applyFill="1" applyBorder="1" applyAlignment="1" applyProtection="1">
      <alignment vertical="center"/>
    </xf>
    <xf numFmtId="0" fontId="52" fillId="3" borderId="20" xfId="0" applyFont="1" applyFill="1" applyBorder="1" applyAlignment="1" applyProtection="1">
      <alignment vertical="center"/>
    </xf>
    <xf numFmtId="0" fontId="7" fillId="3" borderId="0" xfId="0" applyFont="1" applyFill="1" applyBorder="1" applyAlignment="1">
      <alignment horizontal="left" vertical="center"/>
    </xf>
    <xf numFmtId="0" fontId="0" fillId="0" borderId="0" xfId="0"/>
    <xf numFmtId="0" fontId="22" fillId="0" borderId="0" xfId="0" applyFont="1" applyBorder="1" applyAlignment="1"/>
    <xf numFmtId="0" fontId="22" fillId="3" borderId="8" xfId="0" applyFont="1" applyFill="1" applyBorder="1" applyAlignment="1"/>
    <xf numFmtId="0" fontId="39" fillId="0" borderId="0" xfId="0" applyFont="1" applyFill="1" applyBorder="1" applyAlignment="1">
      <alignment horizontal="left"/>
    </xf>
    <xf numFmtId="0" fontId="22" fillId="3" borderId="4" xfId="0" applyFont="1" applyFill="1" applyBorder="1" applyAlignment="1"/>
    <xf numFmtId="0" fontId="22" fillId="3" borderId="2" xfId="0" applyFont="1" applyFill="1" applyBorder="1" applyAlignment="1"/>
    <xf numFmtId="0" fontId="22" fillId="3" borderId="10" xfId="0" applyFont="1" applyFill="1" applyBorder="1" applyAlignment="1"/>
    <xf numFmtId="0" fontId="22" fillId="3" borderId="11" xfId="0" applyFont="1" applyFill="1" applyBorder="1" applyAlignment="1"/>
    <xf numFmtId="0" fontId="22" fillId="3" borderId="12" xfId="0" applyFont="1" applyFill="1" applyBorder="1" applyAlignment="1"/>
    <xf numFmtId="0" fontId="22" fillId="3" borderId="9" xfId="0" applyFont="1" applyFill="1" applyBorder="1" applyAlignment="1"/>
    <xf numFmtId="0" fontId="21" fillId="0" borderId="0" xfId="0" applyFont="1" applyAlignment="1">
      <alignment horizontal="left"/>
    </xf>
    <xf numFmtId="0" fontId="26" fillId="7" borderId="0" xfId="0" applyFont="1" applyFill="1" applyBorder="1" applyAlignment="1">
      <alignment horizontal="left" vertical="center"/>
    </xf>
    <xf numFmtId="2" fontId="14" fillId="7" borderId="0" xfId="0" applyNumberFormat="1" applyFont="1" applyFill="1" applyBorder="1" applyAlignment="1">
      <alignment horizontal="right" vertical="center"/>
    </xf>
    <xf numFmtId="0" fontId="7" fillId="7" borderId="0" xfId="0" applyFont="1" applyFill="1" applyBorder="1" applyAlignment="1">
      <alignment horizontal="left" vertical="center" wrapText="1"/>
    </xf>
    <xf numFmtId="0" fontId="26" fillId="7" borderId="9" xfId="0" applyFont="1" applyFill="1" applyBorder="1" applyAlignment="1">
      <alignment horizontal="left" vertical="center"/>
    </xf>
    <xf numFmtId="0" fontId="26" fillId="7" borderId="9" xfId="0" applyFont="1" applyFill="1" applyBorder="1" applyAlignment="1">
      <alignment vertical="center"/>
    </xf>
    <xf numFmtId="0" fontId="44"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1" fillId="0" borderId="0" xfId="0" applyFont="1"/>
    <xf numFmtId="0" fontId="0" fillId="0" borderId="0" xfId="0"/>
    <xf numFmtId="0" fontId="21" fillId="0" borderId="0" xfId="0" applyFont="1"/>
    <xf numFmtId="0" fontId="0" fillId="0" borderId="0" xfId="0"/>
    <xf numFmtId="0" fontId="21" fillId="0" borderId="0" xfId="0" applyFont="1"/>
    <xf numFmtId="0" fontId="0" fillId="0" borderId="0" xfId="0"/>
    <xf numFmtId="0" fontId="21" fillId="0" borderId="0" xfId="0" applyFont="1"/>
    <xf numFmtId="0" fontId="15" fillId="3" borderId="0" xfId="0" applyFont="1" applyFill="1" applyBorder="1" applyAlignment="1">
      <alignment vertical="center"/>
    </xf>
    <xf numFmtId="0" fontId="18" fillId="3" borderId="0" xfId="0" applyFont="1" applyFill="1" applyBorder="1" applyAlignment="1">
      <alignment horizontal="left" vertical="center"/>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horizontal="left" vertical="center" wrapText="1"/>
    </xf>
    <xf numFmtId="0" fontId="22" fillId="0" borderId="0" xfId="0" applyFont="1" applyAlignment="1">
      <alignment horizontal="left" vertical="center"/>
    </xf>
    <xf numFmtId="0" fontId="3" fillId="3" borderId="0" xfId="0" applyFont="1" applyFill="1" applyBorder="1" applyAlignment="1"/>
    <xf numFmtId="0" fontId="3" fillId="3" borderId="7" xfId="0" applyFont="1" applyFill="1" applyBorder="1" applyAlignment="1"/>
    <xf numFmtId="0" fontId="14" fillId="3" borderId="0" xfId="0" applyFont="1" applyFill="1" applyBorder="1" applyAlignment="1">
      <alignment horizontal="left" vertical="center"/>
    </xf>
    <xf numFmtId="0" fontId="15" fillId="3" borderId="0" xfId="0" applyFont="1" applyFill="1" applyBorder="1" applyAlignment="1">
      <alignment vertical="center"/>
    </xf>
    <xf numFmtId="0" fontId="15" fillId="3" borderId="5" xfId="0" applyFont="1" applyFill="1" applyBorder="1" applyAlignment="1">
      <alignment vertical="center" wrapText="1"/>
    </xf>
    <xf numFmtId="0" fontId="14" fillId="3" borderId="0" xfId="0" applyFont="1" applyFill="1" applyBorder="1" applyAlignment="1">
      <alignment horizontal="left" vertical="center"/>
    </xf>
    <xf numFmtId="0" fontId="15" fillId="3" borderId="0" xfId="0" applyFont="1" applyFill="1" applyBorder="1" applyAlignment="1">
      <alignment vertical="center"/>
    </xf>
    <xf numFmtId="0" fontId="17" fillId="3" borderId="0" xfId="0" applyFont="1" applyFill="1" applyBorder="1" applyAlignment="1">
      <alignment vertical="center"/>
    </xf>
    <xf numFmtId="0" fontId="14" fillId="3" borderId="0" xfId="0" applyFont="1" applyFill="1" applyBorder="1" applyAlignment="1">
      <alignment horizontal="left" vertical="center" wrapText="1"/>
    </xf>
    <xf numFmtId="0" fontId="2" fillId="3" borderId="7" xfId="0" applyFont="1" applyFill="1" applyBorder="1" applyAlignment="1"/>
    <xf numFmtId="0" fontId="2" fillId="3" borderId="7" xfId="0" applyFont="1" applyFill="1" applyBorder="1" applyAlignment="1">
      <alignment wrapText="1"/>
    </xf>
    <xf numFmtId="0" fontId="14" fillId="3" borderId="0" xfId="0" applyFont="1" applyFill="1" applyBorder="1" applyAlignment="1">
      <alignment horizontal="left" vertical="center"/>
    </xf>
    <xf numFmtId="0" fontId="15" fillId="3" borderId="0" xfId="0" applyFont="1" applyFill="1" applyBorder="1" applyAlignment="1">
      <alignment horizontal="left" vertical="center"/>
    </xf>
    <xf numFmtId="0" fontId="8" fillId="3" borderId="0" xfId="0" applyFont="1" applyFill="1" applyBorder="1" applyAlignment="1">
      <alignment horizontal="left"/>
    </xf>
    <xf numFmtId="0" fontId="22" fillId="0" borderId="0" xfId="0" applyFont="1" applyAlignment="1">
      <alignment horizontal="left" vertical="center"/>
    </xf>
    <xf numFmtId="0" fontId="7" fillId="3" borderId="0" xfId="0" applyFont="1" applyFill="1" applyBorder="1" applyAlignment="1">
      <alignment horizontal="left" vertical="center"/>
    </xf>
    <xf numFmtId="0" fontId="15" fillId="3" borderId="0" xfId="0" applyFont="1" applyFill="1" applyBorder="1" applyAlignment="1">
      <alignment vertical="center"/>
    </xf>
    <xf numFmtId="0" fontId="15" fillId="3" borderId="7" xfId="0" applyFont="1" applyFill="1" applyBorder="1" applyAlignment="1">
      <alignment vertical="center"/>
    </xf>
    <xf numFmtId="0" fontId="7" fillId="3" borderId="0" xfId="0" applyFont="1" applyFill="1" applyBorder="1" applyAlignment="1">
      <alignment vertical="center"/>
    </xf>
    <xf numFmtId="0" fontId="14" fillId="3" borderId="0" xfId="0" applyFont="1" applyFill="1" applyBorder="1" applyAlignment="1">
      <alignment horizontal="center" vertical="center"/>
    </xf>
    <xf numFmtId="0" fontId="49" fillId="5" borderId="10" xfId="0" applyFont="1" applyFill="1" applyBorder="1" applyAlignment="1" applyProtection="1">
      <alignment wrapText="1"/>
      <protection locked="0"/>
    </xf>
    <xf numFmtId="0" fontId="49" fillId="5" borderId="8" xfId="0" applyFont="1" applyFill="1" applyBorder="1" applyAlignment="1" applyProtection="1">
      <alignment wrapText="1"/>
      <protection locked="0"/>
    </xf>
    <xf numFmtId="0" fontId="49" fillId="5" borderId="11" xfId="0" applyFont="1" applyFill="1" applyBorder="1" applyAlignment="1" applyProtection="1">
      <alignment wrapText="1"/>
      <protection locked="0"/>
    </xf>
    <xf numFmtId="0" fontId="49" fillId="5" borderId="12" xfId="0" applyFont="1" applyFill="1" applyBorder="1" applyAlignment="1" applyProtection="1">
      <alignment wrapText="1"/>
      <protection locked="0"/>
    </xf>
    <xf numFmtId="0" fontId="49" fillId="5" borderId="9" xfId="0" applyFont="1" applyFill="1" applyBorder="1" applyAlignment="1" applyProtection="1">
      <alignment wrapText="1"/>
      <protection locked="0"/>
    </xf>
    <xf numFmtId="0" fontId="49" fillId="5" borderId="13" xfId="0" applyFont="1" applyFill="1" applyBorder="1" applyAlignment="1" applyProtection="1">
      <alignment wrapText="1"/>
      <protection locked="0"/>
    </xf>
    <xf numFmtId="0" fontId="49" fillId="5" borderId="0" xfId="0" applyFont="1" applyFill="1" applyBorder="1" applyAlignment="1" applyProtection="1">
      <alignment horizontal="center" wrapText="1"/>
      <protection locked="0"/>
    </xf>
    <xf numFmtId="0" fontId="49" fillId="5" borderId="0" xfId="0" applyFont="1" applyFill="1" applyBorder="1" applyAlignment="1" applyProtection="1">
      <alignment wrapText="1"/>
      <protection locked="0"/>
    </xf>
    <xf numFmtId="0" fontId="56" fillId="3" borderId="0" xfId="0" applyFont="1" applyFill="1" applyBorder="1"/>
    <xf numFmtId="0" fontId="26" fillId="3" borderId="0" xfId="0" applyFont="1" applyFill="1" applyBorder="1" applyAlignment="1">
      <alignment vertical="center"/>
    </xf>
    <xf numFmtId="0" fontId="47" fillId="3" borderId="0" xfId="0" applyFont="1" applyFill="1" applyBorder="1" applyAlignment="1" applyProtection="1">
      <alignment horizontal="center" vertical="center"/>
      <protection locked="0"/>
    </xf>
    <xf numFmtId="0" fontId="14" fillId="3" borderId="0" xfId="0" applyFont="1" applyFill="1" applyBorder="1" applyAlignment="1">
      <alignment horizontal="center"/>
    </xf>
    <xf numFmtId="0" fontId="14" fillId="3" borderId="0" xfId="0" applyFont="1" applyFill="1" applyBorder="1" applyAlignment="1">
      <alignment horizontal="left"/>
    </xf>
    <xf numFmtId="0" fontId="26" fillId="3" borderId="0" xfId="0" applyFont="1" applyFill="1" applyBorder="1" applyAlignment="1">
      <alignment horizontal="left" vertical="center"/>
    </xf>
    <xf numFmtId="0" fontId="57" fillId="3" borderId="0" xfId="0" applyFont="1" applyFill="1" applyBorder="1"/>
    <xf numFmtId="0" fontId="49" fillId="5" borderId="5" xfId="0" applyFont="1" applyFill="1" applyBorder="1" applyAlignment="1" applyProtection="1">
      <alignment wrapText="1"/>
      <protection locked="0"/>
    </xf>
    <xf numFmtId="0" fontId="49" fillId="5" borderId="7" xfId="0" applyFont="1" applyFill="1" applyBorder="1" applyAlignment="1" applyProtection="1">
      <alignment wrapText="1"/>
      <protection locked="0"/>
    </xf>
    <xf numFmtId="0" fontId="18" fillId="3" borderId="8" xfId="0" applyFont="1" applyFill="1" applyBorder="1" applyAlignment="1">
      <alignment vertical="center"/>
    </xf>
    <xf numFmtId="0" fontId="18" fillId="3" borderId="0" xfId="0" applyFont="1" applyFill="1" applyBorder="1" applyAlignment="1">
      <alignment vertical="center"/>
    </xf>
    <xf numFmtId="0" fontId="14" fillId="3" borderId="2" xfId="0" applyFont="1" applyFill="1" applyBorder="1" applyAlignment="1">
      <alignment horizontal="left" vertical="center"/>
    </xf>
    <xf numFmtId="0" fontId="26" fillId="7" borderId="0" xfId="0" applyFont="1" applyFill="1" applyBorder="1" applyAlignment="1">
      <alignment vertical="center"/>
    </xf>
    <xf numFmtId="0" fontId="44" fillId="7" borderId="0" xfId="0" applyFont="1" applyFill="1" applyBorder="1" applyAlignment="1">
      <alignment vertical="center"/>
    </xf>
    <xf numFmtId="0" fontId="21" fillId="0" borderId="4" xfId="0" applyFont="1" applyBorder="1"/>
    <xf numFmtId="0" fontId="15" fillId="3" borderId="5" xfId="0" applyFont="1" applyFill="1" applyBorder="1" applyAlignment="1">
      <alignment vertical="center"/>
    </xf>
    <xf numFmtId="0" fontId="0" fillId="7" borderId="0" xfId="0" applyFill="1"/>
    <xf numFmtId="0" fontId="22" fillId="7" borderId="0" xfId="0" applyFont="1" applyFill="1" applyBorder="1" applyAlignment="1"/>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21" fillId="0" borderId="0" xfId="0" applyFont="1" applyAlignment="1">
      <alignment horizontal="left"/>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4" fillId="3" borderId="0" xfId="0" applyFont="1" applyFill="1" applyBorder="1" applyAlignment="1">
      <alignment horizontal="left" vertical="center"/>
    </xf>
    <xf numFmtId="0" fontId="21" fillId="0" borderId="2" xfId="0" applyFont="1" applyBorder="1"/>
    <xf numFmtId="0" fontId="58" fillId="3" borderId="3" xfId="0" applyFont="1" applyFill="1" applyBorder="1" applyAlignment="1">
      <alignment horizontal="left" vertical="center"/>
    </xf>
    <xf numFmtId="0" fontId="58" fillId="3" borderId="4" xfId="0" applyFont="1" applyFill="1" applyBorder="1" applyAlignment="1">
      <alignment horizontal="left" vertical="center"/>
    </xf>
    <xf numFmtId="0" fontId="58" fillId="3" borderId="2" xfId="0" applyFont="1" applyFill="1" applyBorder="1" applyAlignment="1">
      <alignment horizontal="left" vertical="center"/>
    </xf>
    <xf numFmtId="0" fontId="14" fillId="3" borderId="0" xfId="0" applyFont="1" applyFill="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5" fillId="3" borderId="0" xfId="0" applyFont="1" applyFill="1" applyBorder="1" applyAlignment="1">
      <alignment vertical="center"/>
    </xf>
    <xf numFmtId="0" fontId="0" fillId="0" borderId="0" xfId="0" applyAlignment="1">
      <alignment horizontal="center" vertical="center"/>
    </xf>
    <xf numFmtId="0" fontId="0" fillId="3" borderId="4" xfId="0" applyFill="1" applyBorder="1" applyAlignment="1"/>
    <xf numFmtId="0" fontId="0" fillId="3" borderId="2" xfId="0" applyFill="1" applyBorder="1" applyAlignment="1"/>
    <xf numFmtId="2" fontId="8" fillId="7" borderId="0" xfId="0" applyNumberFormat="1" applyFont="1" applyFill="1" applyAlignment="1" applyProtection="1">
      <alignment vertical="center"/>
      <protection locked="0"/>
    </xf>
    <xf numFmtId="0" fontId="21" fillId="0" borderId="0" xfId="0" applyFont="1" applyAlignment="1">
      <alignment vertical="center" wrapText="1"/>
    </xf>
    <xf numFmtId="0" fontId="21" fillId="3" borderId="2" xfId="0" applyFont="1" applyFill="1" applyBorder="1" applyAlignment="1">
      <alignment vertic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2" xfId="0" applyFont="1" applyBorder="1" applyAlignment="1">
      <alignment horizontal="center"/>
    </xf>
    <xf numFmtId="49" fontId="2" fillId="3" borderId="0" xfId="0" applyNumberFormat="1" applyFont="1" applyFill="1" applyBorder="1" applyAlignment="1">
      <alignment horizontal="center" vertical="center" wrapText="1"/>
    </xf>
    <xf numFmtId="49" fontId="0" fillId="0" borderId="0" xfId="0" applyNumberFormat="1" applyAlignment="1">
      <alignment wrapText="1"/>
    </xf>
    <xf numFmtId="0" fontId="22" fillId="3" borderId="3" xfId="0" applyFont="1" applyFill="1" applyBorder="1" applyAlignment="1">
      <alignment horizontal="left" vertical="center"/>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39" fillId="3" borderId="1" xfId="0" applyFont="1" applyFill="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left" vertical="center"/>
    </xf>
    <xf numFmtId="0" fontId="36" fillId="3" borderId="1" xfId="0" applyFont="1" applyFill="1" applyBorder="1" applyAlignment="1">
      <alignment horizontal="left" vertical="center" wrapText="1"/>
    </xf>
    <xf numFmtId="0" fontId="37" fillId="3" borderId="1"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46" fillId="5" borderId="1" xfId="0" applyFont="1" applyFill="1" applyBorder="1" applyAlignment="1" applyProtection="1">
      <alignment horizontal="right" vertical="center"/>
      <protection locked="0"/>
    </xf>
    <xf numFmtId="0" fontId="58" fillId="3" borderId="3" xfId="0" applyFont="1" applyFill="1" applyBorder="1" applyAlignment="1">
      <alignment horizontal="left" vertical="center"/>
    </xf>
    <xf numFmtId="0" fontId="58" fillId="3" borderId="4" xfId="0" applyFont="1" applyFill="1" applyBorder="1" applyAlignment="1">
      <alignment horizontal="left" vertical="center"/>
    </xf>
    <xf numFmtId="0" fontId="58" fillId="3" borderId="2" xfId="0" applyFont="1" applyFill="1" applyBorder="1" applyAlignment="1">
      <alignment horizontal="left" vertical="center"/>
    </xf>
    <xf numFmtId="0" fontId="52" fillId="3" borderId="3" xfId="0" applyFont="1" applyFill="1" applyBorder="1" applyAlignment="1">
      <alignment horizontal="left"/>
    </xf>
    <xf numFmtId="0" fontId="52" fillId="3" borderId="4" xfId="0" applyFont="1" applyFill="1" applyBorder="1" applyAlignment="1">
      <alignment horizontal="left"/>
    </xf>
    <xf numFmtId="0" fontId="52" fillId="3" borderId="2" xfId="0" applyFont="1" applyFill="1" applyBorder="1" applyAlignment="1">
      <alignment horizontal="left"/>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46" fillId="5" borderId="1" xfId="0" applyFont="1" applyFill="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7" borderId="8" xfId="0" applyFont="1" applyFill="1" applyBorder="1" applyAlignment="1">
      <alignment horizontal="left" vertical="center" wrapText="1"/>
    </xf>
    <xf numFmtId="0" fontId="54" fillId="3" borderId="3" xfId="0" applyFont="1" applyFill="1" applyBorder="1" applyAlignment="1">
      <alignment horizontal="center"/>
    </xf>
    <xf numFmtId="0" fontId="54" fillId="3" borderId="4" xfId="0" applyFont="1" applyFill="1" applyBorder="1" applyAlignment="1">
      <alignment horizontal="center"/>
    </xf>
    <xf numFmtId="0" fontId="54" fillId="3" borderId="2" xfId="0" applyFont="1" applyFill="1" applyBorder="1" applyAlignment="1">
      <alignment horizontal="center"/>
    </xf>
    <xf numFmtId="0" fontId="15" fillId="3" borderId="0"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5" xfId="0" applyFont="1" applyFill="1" applyBorder="1" applyAlignment="1">
      <alignment horizontal="left"/>
    </xf>
    <xf numFmtId="0" fontId="15" fillId="3" borderId="0" xfId="0" applyFont="1" applyFill="1" applyBorder="1" applyAlignment="1">
      <alignment horizontal="left"/>
    </xf>
    <xf numFmtId="0" fontId="15" fillId="3" borderId="7" xfId="0" applyFont="1" applyFill="1" applyBorder="1" applyAlignment="1">
      <alignment horizontal="left"/>
    </xf>
    <xf numFmtId="0" fontId="0" fillId="3" borderId="1" xfId="0" applyFill="1" applyBorder="1" applyAlignment="1">
      <alignment horizontal="center"/>
    </xf>
    <xf numFmtId="0" fontId="49" fillId="5" borderId="1" xfId="0" applyFont="1" applyFill="1" applyBorder="1" applyAlignment="1" applyProtection="1">
      <alignment horizontal="center" vertical="center"/>
      <protection locked="0"/>
    </xf>
    <xf numFmtId="0" fontId="0" fillId="3" borderId="1" xfId="0" applyFill="1" applyBorder="1" applyAlignment="1"/>
    <xf numFmtId="0" fontId="49" fillId="5" borderId="1" xfId="0" applyFont="1" applyFill="1" applyBorder="1" applyAlignment="1" applyProtection="1">
      <alignment vertical="center"/>
      <protection locked="0"/>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21" fillId="3" borderId="3"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1" fillId="5" borderId="2" xfId="0" applyFont="1" applyFill="1" applyBorder="1" applyAlignment="1" applyProtection="1">
      <alignment horizontal="right" vertical="center" wrapText="1"/>
      <protection locked="0"/>
    </xf>
    <xf numFmtId="0" fontId="21" fillId="0" borderId="0" xfId="0" applyFont="1" applyAlignment="1">
      <alignment horizontal="left"/>
    </xf>
    <xf numFmtId="0" fontId="23" fillId="2" borderId="0" xfId="0" applyFont="1" applyFill="1" applyBorder="1" applyAlignment="1">
      <alignment horizontal="left" vertical="top" wrapText="1"/>
    </xf>
    <xf numFmtId="0" fontId="9" fillId="2" borderId="0" xfId="0" applyFont="1" applyFill="1" applyBorder="1" applyAlignment="1">
      <alignment horizontal="right" vertical="center" wrapText="1"/>
    </xf>
    <xf numFmtId="0" fontId="32" fillId="2" borderId="4" xfId="0" applyFont="1" applyFill="1" applyBorder="1" applyAlignment="1">
      <alignment horizontal="center"/>
    </xf>
    <xf numFmtId="0" fontId="21" fillId="0" borderId="1" xfId="0" applyFont="1" applyBorder="1" applyAlignment="1">
      <alignment horizontal="center"/>
    </xf>
    <xf numFmtId="0" fontId="15" fillId="0" borderId="12" xfId="0" quotePrefix="1" applyFont="1" applyFill="1" applyBorder="1" applyAlignment="1">
      <alignment horizontal="center" vertical="top" wrapText="1"/>
    </xf>
    <xf numFmtId="0" fontId="15" fillId="0" borderId="9" xfId="0" applyFont="1" applyFill="1" applyBorder="1" applyAlignment="1">
      <alignment horizontal="center" vertical="top" wrapText="1"/>
    </xf>
    <xf numFmtId="0" fontId="17" fillId="0" borderId="14" xfId="0" applyFont="1" applyFill="1" applyBorder="1" applyAlignment="1">
      <alignment horizontal="left" wrapText="1"/>
    </xf>
    <xf numFmtId="0" fontId="17" fillId="5" borderId="14" xfId="0" applyFont="1" applyFill="1" applyBorder="1" applyAlignment="1">
      <alignment horizontal="right" vertical="center" wrapText="1"/>
    </xf>
    <xf numFmtId="0" fontId="15" fillId="0" borderId="12" xfId="0" applyFont="1" applyFill="1" applyBorder="1" applyAlignment="1">
      <alignment horizontal="center" vertical="top" wrapText="1"/>
    </xf>
    <xf numFmtId="0" fontId="15" fillId="0" borderId="14" xfId="0" applyFont="1" applyFill="1" applyBorder="1" applyAlignment="1">
      <alignment horizontal="left" wrapText="1"/>
    </xf>
    <xf numFmtId="0" fontId="15" fillId="3" borderId="14" xfId="0" applyFont="1" applyFill="1" applyBorder="1" applyAlignment="1">
      <alignment horizontal="right"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17" fillId="0" borderId="12" xfId="0" applyFont="1" applyFill="1" applyBorder="1" applyAlignment="1">
      <alignment horizontal="center" vertical="top" wrapText="1"/>
    </xf>
    <xf numFmtId="0" fontId="17" fillId="0" borderId="9" xfId="0" applyFont="1" applyFill="1" applyBorder="1" applyAlignment="1">
      <alignment horizontal="center" vertical="top" wrapText="1"/>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4" fontId="14" fillId="3" borderId="3" xfId="0" applyNumberFormat="1" applyFont="1" applyFill="1" applyBorder="1" applyAlignment="1">
      <alignment horizontal="right" vertical="center"/>
    </xf>
    <xf numFmtId="4"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26" fillId="3" borderId="2" xfId="0" applyFont="1" applyFill="1" applyBorder="1" applyAlignment="1">
      <alignment horizontal="left" vertical="center"/>
    </xf>
    <xf numFmtId="0" fontId="14" fillId="5" borderId="1" xfId="0" applyFont="1" applyFill="1" applyBorder="1" applyAlignment="1" applyProtection="1">
      <alignment horizontal="right" vertical="center"/>
      <protection locked="0"/>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7" fillId="5" borderId="14" xfId="0" applyFont="1" applyFill="1" applyBorder="1" applyAlignment="1" applyProtection="1">
      <alignment horizontal="right" vertical="center" wrapText="1"/>
      <protection locked="0"/>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21" fillId="3" borderId="1" xfId="0" applyFont="1" applyFill="1" applyBorder="1" applyAlignment="1">
      <alignment horizontal="right" vertical="center"/>
    </xf>
    <xf numFmtId="0" fontId="26" fillId="3" borderId="1" xfId="0" applyFont="1" applyFill="1" applyBorder="1" applyAlignment="1">
      <alignment horizontal="right" vertical="center"/>
    </xf>
    <xf numFmtId="0" fontId="28"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14" fillId="0" borderId="1" xfId="0" applyFont="1" applyFill="1" applyBorder="1" applyAlignment="1">
      <alignment horizontal="right" vertical="center"/>
    </xf>
    <xf numFmtId="0" fontId="28" fillId="2" borderId="3" xfId="0" applyFont="1" applyFill="1" applyBorder="1" applyAlignment="1">
      <alignment horizontal="center" vertical="top"/>
    </xf>
    <xf numFmtId="0" fontId="28" fillId="2" borderId="4" xfId="0" applyFont="1" applyFill="1" applyBorder="1" applyAlignment="1">
      <alignment horizontal="center" vertical="top"/>
    </xf>
    <xf numFmtId="0" fontId="28" fillId="2" borderId="2" xfId="0" applyFont="1" applyFill="1" applyBorder="1" applyAlignment="1">
      <alignment horizontal="center" vertical="top"/>
    </xf>
    <xf numFmtId="0" fontId="28" fillId="2" borderId="1" xfId="0" applyFont="1" applyFill="1" applyBorder="1" applyAlignment="1">
      <alignment horizontal="center"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28" fillId="2" borderId="2" xfId="0" applyFont="1" applyFill="1" applyBorder="1" applyAlignment="1">
      <alignment horizontal="left" vertical="center"/>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2" xfId="0" applyFont="1" applyFill="1" applyBorder="1" applyAlignment="1">
      <alignment horizontal="left" vertical="center"/>
    </xf>
    <xf numFmtId="0" fontId="26" fillId="0" borderId="1" xfId="0" applyFont="1" applyFill="1" applyBorder="1" applyAlignment="1">
      <alignment horizontal="center" vertical="center"/>
    </xf>
    <xf numFmtId="3" fontId="26" fillId="0" borderId="1" xfId="0" applyNumberFormat="1" applyFont="1" applyFill="1" applyBorder="1" applyAlignment="1">
      <alignment horizontal="right"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4" xfId="0" quotePrefix="1" applyFont="1" applyFill="1" applyBorder="1" applyAlignment="1">
      <alignment horizontal="left" vertical="center"/>
    </xf>
    <xf numFmtId="0" fontId="26" fillId="3" borderId="2" xfId="0" quotePrefix="1" applyFont="1" applyFill="1" applyBorder="1" applyAlignment="1">
      <alignment horizontal="left" vertical="center"/>
    </xf>
    <xf numFmtId="0" fontId="14" fillId="2" borderId="1" xfId="0" applyFont="1" applyFill="1" applyBorder="1" applyAlignment="1" applyProtection="1">
      <alignment horizontal="right"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 xfId="0" applyFont="1" applyFill="1" applyBorder="1" applyAlignment="1">
      <alignment horizontal="center"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1" fillId="5" borderId="1"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26" fillId="3" borderId="12" xfId="0" applyFont="1" applyFill="1" applyBorder="1" applyAlignment="1">
      <alignment horizontal="right" vertical="center"/>
    </xf>
    <xf numFmtId="0" fontId="26" fillId="3" borderId="9" xfId="0" applyFont="1" applyFill="1" applyBorder="1" applyAlignment="1">
      <alignment horizontal="right" vertical="center"/>
    </xf>
    <xf numFmtId="0" fontId="26" fillId="3"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1" fillId="5" borderId="1" xfId="0" applyFont="1" applyFill="1" applyBorder="1" applyAlignment="1" applyProtection="1">
      <alignment horizontal="right" vertical="center" wrapText="1"/>
      <protection locked="0"/>
    </xf>
    <xf numFmtId="0" fontId="21" fillId="3" borderId="1" xfId="0" applyFont="1" applyFill="1" applyBorder="1" applyAlignment="1">
      <alignment horizontal="right" vertical="center" wrapText="1"/>
    </xf>
    <xf numFmtId="0" fontId="18" fillId="3" borderId="2" xfId="0" applyFont="1" applyFill="1" applyBorder="1" applyAlignment="1">
      <alignment horizontal="left" vertical="center"/>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xf>
    <xf numFmtId="0" fontId="18" fillId="3" borderId="2" xfId="0" applyFont="1" applyFill="1" applyBorder="1" applyAlignment="1">
      <alignment horizontal="left" vertical="top"/>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6" fillId="3" borderId="3" xfId="0" applyFont="1" applyFill="1" applyBorder="1" applyAlignment="1">
      <alignment horizontal="center"/>
    </xf>
    <xf numFmtId="0" fontId="26" fillId="3" borderId="4" xfId="0" applyFont="1" applyFill="1" applyBorder="1" applyAlignment="1">
      <alignment horizontal="center"/>
    </xf>
    <xf numFmtId="0" fontId="26" fillId="3" borderId="2" xfId="0" applyFont="1" applyFill="1" applyBorder="1" applyAlignment="1">
      <alignment horizontal="center"/>
    </xf>
    <xf numFmtId="0" fontId="26" fillId="3" borderId="1" xfId="0" applyFont="1" applyFill="1" applyBorder="1" applyAlignment="1">
      <alignment horizontal="center" vertical="center"/>
    </xf>
    <xf numFmtId="0" fontId="26" fillId="3" borderId="2" xfId="0" applyFont="1" applyFill="1" applyBorder="1" applyAlignment="1">
      <alignment horizontal="center" vertical="center"/>
    </xf>
    <xf numFmtId="0" fontId="27" fillId="0" borderId="9" xfId="0" applyFont="1" applyBorder="1" applyAlignment="1">
      <alignment horizontal="left"/>
    </xf>
    <xf numFmtId="0" fontId="21" fillId="2" borderId="1" xfId="0" applyFont="1" applyFill="1" applyBorder="1" applyAlignment="1">
      <alignment horizontal="center"/>
    </xf>
    <xf numFmtId="0" fontId="21" fillId="2" borderId="3" xfId="0" applyFont="1" applyFill="1" applyBorder="1" applyAlignment="1">
      <alignment horizontal="center"/>
    </xf>
    <xf numFmtId="0" fontId="21" fillId="2" borderId="4" xfId="0" applyFont="1" applyFill="1" applyBorder="1" applyAlignment="1">
      <alignment horizontal="center"/>
    </xf>
    <xf numFmtId="0" fontId="21" fillId="2" borderId="2" xfId="0" applyFont="1" applyFill="1" applyBorder="1" applyAlignment="1">
      <alignment horizontal="center"/>
    </xf>
    <xf numFmtId="0" fontId="21" fillId="0" borderId="0" xfId="0" applyFont="1" applyAlignment="1">
      <alignment horizontal="left" vertical="center"/>
    </xf>
    <xf numFmtId="2" fontId="8" fillId="5" borderId="3" xfId="0" applyNumberFormat="1" applyFont="1" applyFill="1" applyBorder="1" applyAlignment="1" applyProtection="1">
      <alignment horizontal="center" vertical="center"/>
      <protection locked="0"/>
    </xf>
    <xf numFmtId="2" fontId="8" fillId="5" borderId="4" xfId="0" applyNumberFormat="1" applyFont="1" applyFill="1" applyBorder="1" applyAlignment="1" applyProtection="1">
      <alignment horizontal="center" vertical="center"/>
      <protection locked="0"/>
    </xf>
    <xf numFmtId="2" fontId="8" fillId="5" borderId="2" xfId="0" applyNumberFormat="1" applyFont="1" applyFill="1" applyBorder="1" applyAlignment="1" applyProtection="1">
      <alignment horizontal="center" vertical="center"/>
      <protection locked="0"/>
    </xf>
    <xf numFmtId="0" fontId="21" fillId="0" borderId="0" xfId="0" applyFont="1" applyAlignment="1">
      <alignment horizontal="center" vertical="center"/>
    </xf>
    <xf numFmtId="164" fontId="46" fillId="5" borderId="3" xfId="0" applyNumberFormat="1" applyFont="1" applyFill="1" applyBorder="1" applyAlignment="1" applyProtection="1">
      <alignment horizontal="center" vertical="center"/>
      <protection locked="0"/>
    </xf>
    <xf numFmtId="164" fontId="46" fillId="5" borderId="4" xfId="0" applyNumberFormat="1" applyFont="1" applyFill="1" applyBorder="1" applyAlignment="1" applyProtection="1">
      <alignment horizontal="center" vertical="center"/>
      <protection locked="0"/>
    </xf>
    <xf numFmtId="164" fontId="46" fillId="5" borderId="2" xfId="0" applyNumberFormat="1" applyFont="1" applyFill="1" applyBorder="1" applyAlignment="1" applyProtection="1">
      <alignment horizontal="center" vertical="center"/>
      <protection locked="0"/>
    </xf>
    <xf numFmtId="0" fontId="21" fillId="0" borderId="0" xfId="0" applyFont="1" applyAlignment="1">
      <alignment horizontal="left" vertical="center" wrapText="1"/>
    </xf>
    <xf numFmtId="0" fontId="21" fillId="0" borderId="7" xfId="0" applyFont="1" applyBorder="1" applyAlignment="1">
      <alignment horizontal="left" vertical="center" wrapText="1"/>
    </xf>
    <xf numFmtId="165" fontId="46" fillId="5" borderId="1" xfId="0" applyNumberFormat="1" applyFont="1" applyFill="1" applyBorder="1" applyAlignment="1" applyProtection="1">
      <alignment horizontal="center" vertical="center"/>
      <protection locked="0"/>
    </xf>
    <xf numFmtId="0" fontId="26" fillId="3" borderId="1" xfId="0" applyFont="1" applyFill="1" applyBorder="1" applyAlignment="1">
      <alignment horizontal="center"/>
    </xf>
    <xf numFmtId="0" fontId="21" fillId="3" borderId="1" xfId="0" applyFont="1" applyFill="1" applyBorder="1" applyAlignment="1">
      <alignment horizontal="center"/>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39" fillId="3" borderId="12" xfId="0" applyFont="1" applyFill="1" applyBorder="1" applyAlignment="1">
      <alignment horizontal="left"/>
    </xf>
    <xf numFmtId="0" fontId="39" fillId="3" borderId="9" xfId="0" applyFont="1" applyFill="1" applyBorder="1" applyAlignment="1">
      <alignment horizontal="left"/>
    </xf>
    <xf numFmtId="0" fontId="39" fillId="3" borderId="13" xfId="0" applyFont="1" applyFill="1" applyBorder="1" applyAlignment="1">
      <alignment horizontal="left"/>
    </xf>
    <xf numFmtId="0" fontId="39" fillId="3" borderId="5" xfId="0" applyFont="1" applyFill="1" applyBorder="1" applyAlignment="1">
      <alignment horizontal="left" wrapText="1"/>
    </xf>
    <xf numFmtId="0" fontId="39" fillId="3" borderId="0" xfId="0" applyFont="1" applyFill="1" applyBorder="1" applyAlignment="1">
      <alignment horizontal="left" wrapText="1"/>
    </xf>
    <xf numFmtId="0" fontId="39" fillId="3" borderId="7" xfId="0" applyFont="1" applyFill="1" applyBorder="1" applyAlignment="1">
      <alignment horizontal="left" wrapText="1"/>
    </xf>
    <xf numFmtId="0" fontId="39" fillId="3" borderId="5" xfId="0" applyFont="1" applyFill="1" applyBorder="1" applyAlignment="1">
      <alignment horizontal="left"/>
    </xf>
    <xf numFmtId="0" fontId="39" fillId="3" borderId="0" xfId="0" applyFont="1" applyFill="1" applyBorder="1" applyAlignment="1">
      <alignment horizontal="left"/>
    </xf>
    <xf numFmtId="0" fontId="39" fillId="3" borderId="7" xfId="0" applyFont="1" applyFill="1" applyBorder="1" applyAlignment="1">
      <alignment horizontal="left"/>
    </xf>
    <xf numFmtId="0" fontId="8" fillId="3" borderId="9" xfId="0" applyFont="1" applyFill="1" applyBorder="1" applyAlignment="1">
      <alignment horizontal="left"/>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8" fillId="3" borderId="0" xfId="0" applyFont="1" applyFill="1" applyBorder="1" applyAlignment="1">
      <alignment horizontal="left"/>
    </xf>
    <xf numFmtId="0" fontId="46" fillId="5" borderId="1" xfId="0" applyFont="1" applyFill="1" applyBorder="1" applyAlignment="1" applyProtection="1">
      <alignment horizontal="left"/>
      <protection locked="0"/>
    </xf>
    <xf numFmtId="0" fontId="46" fillId="5" borderId="3" xfId="0" applyFont="1" applyFill="1" applyBorder="1" applyAlignment="1" applyProtection="1">
      <alignment horizontal="left"/>
      <protection locked="0"/>
    </xf>
    <xf numFmtId="0" fontId="46" fillId="5" borderId="4" xfId="0" applyFont="1" applyFill="1" applyBorder="1" applyAlignment="1" applyProtection="1">
      <alignment horizontal="left"/>
      <protection locked="0"/>
    </xf>
    <xf numFmtId="0" fontId="46" fillId="5" borderId="2" xfId="0" applyFont="1" applyFill="1" applyBorder="1" applyAlignment="1" applyProtection="1">
      <alignment horizontal="left"/>
      <protection locked="0"/>
    </xf>
    <xf numFmtId="0" fontId="8" fillId="3" borderId="4" xfId="0" applyFont="1" applyFill="1" applyBorder="1" applyAlignment="1">
      <alignment horizontal="left"/>
    </xf>
    <xf numFmtId="0" fontId="15" fillId="3" borderId="8" xfId="0" applyFont="1" applyFill="1" applyBorder="1" applyAlignment="1">
      <alignment horizontal="left"/>
    </xf>
    <xf numFmtId="0" fontId="42" fillId="3" borderId="3"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14" fillId="3" borderId="0" xfId="0" applyFont="1" applyFill="1" applyBorder="1" applyAlignment="1">
      <alignment horizontal="left"/>
    </xf>
    <xf numFmtId="0" fontId="47" fillId="5" borderId="3" xfId="0" applyFont="1" applyFill="1" applyBorder="1" applyAlignment="1" applyProtection="1">
      <alignment horizontal="center" wrapText="1"/>
      <protection locked="0"/>
    </xf>
    <xf numFmtId="0" fontId="47" fillId="5" borderId="4" xfId="0" applyFont="1" applyFill="1" applyBorder="1" applyAlignment="1" applyProtection="1">
      <alignment horizontal="center" wrapText="1"/>
      <protection locked="0"/>
    </xf>
    <xf numFmtId="0" fontId="47" fillId="5" borderId="2" xfId="0" applyFont="1" applyFill="1" applyBorder="1" applyAlignment="1" applyProtection="1">
      <alignment horizontal="center" wrapText="1"/>
      <protection locked="0"/>
    </xf>
    <xf numFmtId="0" fontId="47" fillId="5" borderId="3" xfId="0" applyFont="1" applyFill="1" applyBorder="1" applyAlignment="1" applyProtection="1">
      <alignment horizontal="center" vertical="center"/>
      <protection locked="0"/>
    </xf>
    <xf numFmtId="0" fontId="47" fillId="5" borderId="4" xfId="0" applyFont="1" applyFill="1" applyBorder="1" applyAlignment="1" applyProtection="1">
      <alignment horizontal="center" vertical="center"/>
      <protection locked="0"/>
    </xf>
    <xf numFmtId="0" fontId="47" fillId="5" borderId="2" xfId="0" applyFont="1" applyFill="1" applyBorder="1" applyAlignment="1" applyProtection="1">
      <alignment horizontal="center" vertical="center"/>
      <protection locked="0"/>
    </xf>
    <xf numFmtId="0" fontId="49" fillId="5" borderId="8" xfId="0" applyFont="1" applyFill="1" applyBorder="1" applyAlignment="1" applyProtection="1">
      <alignment horizontal="center" wrapText="1"/>
      <protection locked="0"/>
    </xf>
    <xf numFmtId="0" fontId="49" fillId="5" borderId="10" xfId="0" applyFont="1" applyFill="1" applyBorder="1" applyAlignment="1" applyProtection="1">
      <alignment horizontal="left" wrapText="1"/>
      <protection locked="0"/>
    </xf>
    <xf numFmtId="0" fontId="49" fillId="5" borderId="8" xfId="0" applyFont="1" applyFill="1" applyBorder="1" applyAlignment="1" applyProtection="1">
      <alignment horizontal="left" wrapText="1"/>
      <protection locked="0"/>
    </xf>
    <xf numFmtId="0" fontId="49" fillId="5" borderId="11" xfId="0" applyFont="1" applyFill="1" applyBorder="1" applyAlignment="1" applyProtection="1">
      <alignment horizontal="left" wrapText="1"/>
      <protection locked="0"/>
    </xf>
    <xf numFmtId="0" fontId="49" fillId="5" borderId="5" xfId="0" applyFont="1" applyFill="1" applyBorder="1" applyAlignment="1" applyProtection="1">
      <alignment horizontal="left" wrapText="1"/>
      <protection locked="0"/>
    </xf>
    <xf numFmtId="0" fontId="49" fillId="5" borderId="0" xfId="0" applyFont="1" applyFill="1" applyBorder="1" applyAlignment="1" applyProtection="1">
      <alignment horizontal="left" wrapText="1"/>
      <protection locked="0"/>
    </xf>
    <xf numFmtId="0" fontId="49" fillId="5" borderId="7" xfId="0" applyFont="1" applyFill="1" applyBorder="1" applyAlignment="1" applyProtection="1">
      <alignment horizontal="left" wrapText="1"/>
      <protection locked="0"/>
    </xf>
    <xf numFmtId="0" fontId="49" fillId="5" borderId="12" xfId="0" applyFont="1" applyFill="1" applyBorder="1" applyAlignment="1" applyProtection="1">
      <alignment horizontal="left" wrapText="1"/>
      <protection locked="0"/>
    </xf>
    <xf numFmtId="0" fontId="49" fillId="5" borderId="9" xfId="0" applyFont="1" applyFill="1" applyBorder="1" applyAlignment="1" applyProtection="1">
      <alignment horizontal="left" wrapText="1"/>
      <protection locked="0"/>
    </xf>
    <xf numFmtId="0" fontId="49" fillId="5" borderId="13" xfId="0" applyFont="1" applyFill="1" applyBorder="1" applyAlignment="1" applyProtection="1">
      <alignment horizontal="left" wrapText="1"/>
      <protection locked="0"/>
    </xf>
    <xf numFmtId="0" fontId="49" fillId="5" borderId="3" xfId="0" applyFont="1" applyFill="1" applyBorder="1" applyAlignment="1" applyProtection="1">
      <alignment horizontal="left" wrapText="1"/>
      <protection locked="0"/>
    </xf>
    <xf numFmtId="0" fontId="49" fillId="5" borderId="4" xfId="0" applyFont="1" applyFill="1" applyBorder="1" applyAlignment="1" applyProtection="1">
      <alignment horizontal="left" wrapText="1"/>
      <protection locked="0"/>
    </xf>
    <xf numFmtId="0" fontId="49" fillId="5" borderId="2" xfId="0" applyFont="1" applyFill="1" applyBorder="1" applyAlignment="1" applyProtection="1">
      <alignment horizontal="left" wrapText="1"/>
      <protection locked="0"/>
    </xf>
    <xf numFmtId="0" fontId="3" fillId="8" borderId="10" xfId="0" applyFont="1" applyFill="1" applyBorder="1" applyAlignment="1">
      <alignment horizontal="left"/>
    </xf>
    <xf numFmtId="0" fontId="3" fillId="8" borderId="8" xfId="0" applyFont="1" applyFill="1" applyBorder="1" applyAlignment="1">
      <alignment horizontal="left"/>
    </xf>
    <xf numFmtId="0" fontId="3" fillId="8" borderId="11" xfId="0" applyFont="1" applyFill="1" applyBorder="1" applyAlignment="1">
      <alignment horizontal="left"/>
    </xf>
    <xf numFmtId="0" fontId="3" fillId="8" borderId="5" xfId="0" applyFont="1" applyFill="1" applyBorder="1" applyAlignment="1">
      <alignment horizontal="left"/>
    </xf>
    <xf numFmtId="0" fontId="3" fillId="8" borderId="0" xfId="0" applyFont="1" applyFill="1" applyBorder="1" applyAlignment="1">
      <alignment horizontal="left"/>
    </xf>
    <xf numFmtId="0" fontId="3" fillId="8" borderId="7" xfId="0" applyFont="1" applyFill="1" applyBorder="1" applyAlignment="1">
      <alignment horizontal="left"/>
    </xf>
    <xf numFmtId="0" fontId="3" fillId="8" borderId="12" xfId="0" applyFont="1" applyFill="1" applyBorder="1" applyAlignment="1">
      <alignment horizontal="left"/>
    </xf>
    <xf numFmtId="0" fontId="3" fillId="8" borderId="9" xfId="0" applyFont="1" applyFill="1" applyBorder="1" applyAlignment="1">
      <alignment horizontal="left"/>
    </xf>
    <xf numFmtId="0" fontId="3" fillId="8" borderId="13" xfId="0" applyFont="1" applyFill="1" applyBorder="1" applyAlignment="1">
      <alignment horizontal="left"/>
    </xf>
    <xf numFmtId="0" fontId="21" fillId="3" borderId="9" xfId="0" applyFont="1" applyFill="1" applyBorder="1" applyAlignment="1">
      <alignment horizontal="left"/>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46" fillId="4" borderId="3" xfId="0" applyFont="1" applyFill="1" applyBorder="1" applyAlignment="1" applyProtection="1">
      <alignment horizontal="center"/>
      <protection locked="0"/>
    </xf>
    <xf numFmtId="0" fontId="46" fillId="4" borderId="4" xfId="0" applyFont="1" applyFill="1" applyBorder="1" applyAlignment="1" applyProtection="1">
      <alignment horizontal="center"/>
      <protection locked="0"/>
    </xf>
    <xf numFmtId="0" fontId="46" fillId="4" borderId="2" xfId="0" applyFont="1" applyFill="1" applyBorder="1" applyAlignment="1" applyProtection="1">
      <alignment horizontal="center"/>
      <protection locked="0"/>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1" xfId="0" applyFont="1" applyBorder="1" applyAlignment="1" applyProtection="1">
      <alignment horizontal="center"/>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7" xfId="0" applyFont="1" applyBorder="1" applyAlignment="1" applyProtection="1">
      <alignment horizontal="center"/>
    </xf>
    <xf numFmtId="0" fontId="8" fillId="0" borderId="12" xfId="0" applyFont="1" applyBorder="1" applyAlignment="1" applyProtection="1">
      <alignment horizontal="center"/>
    </xf>
    <xf numFmtId="0" fontId="8" fillId="0" borderId="9" xfId="0" applyFont="1" applyBorder="1" applyAlignment="1" applyProtection="1">
      <alignment horizontal="center"/>
    </xf>
    <xf numFmtId="0" fontId="8" fillId="0" borderId="13" xfId="0" applyFont="1" applyBorder="1" applyAlignment="1" applyProtection="1">
      <alignment horizontal="center"/>
    </xf>
    <xf numFmtId="0" fontId="25" fillId="3" borderId="0" xfId="0" applyFont="1" applyFill="1" applyBorder="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3" fillId="3" borderId="1" xfId="0" applyFont="1" applyFill="1" applyBorder="1" applyAlignment="1">
      <alignment horizontal="center"/>
    </xf>
    <xf numFmtId="0" fontId="50" fillId="5" borderId="1" xfId="0" applyFont="1" applyFill="1" applyBorder="1" applyAlignment="1" applyProtection="1">
      <alignment horizontal="center" vertical="center"/>
      <protection locked="0"/>
    </xf>
    <xf numFmtId="0" fontId="3" fillId="3" borderId="8" xfId="0" applyFont="1" applyFill="1" applyBorder="1" applyAlignment="1">
      <alignment horizontal="center"/>
    </xf>
    <xf numFmtId="0" fontId="14" fillId="3" borderId="0" xfId="0" applyFont="1" applyFill="1" applyBorder="1" applyAlignment="1">
      <alignment horizontal="left" vertical="center"/>
    </xf>
    <xf numFmtId="0" fontId="2" fillId="3" borderId="10" xfId="0" applyFont="1" applyFill="1" applyBorder="1" applyAlignment="1">
      <alignment horizontal="left" wrapText="1"/>
    </xf>
    <xf numFmtId="0" fontId="2" fillId="3" borderId="8" xfId="0" applyFont="1" applyFill="1" applyBorder="1" applyAlignment="1">
      <alignment horizontal="left" wrapText="1"/>
    </xf>
    <xf numFmtId="0" fontId="2" fillId="3" borderId="11" xfId="0" applyFont="1" applyFill="1" applyBorder="1" applyAlignment="1">
      <alignment horizontal="left" wrapText="1"/>
    </xf>
    <xf numFmtId="0" fontId="2" fillId="3" borderId="5" xfId="0" applyFont="1" applyFill="1" applyBorder="1" applyAlignment="1">
      <alignment horizontal="left" wrapText="1"/>
    </xf>
    <xf numFmtId="0" fontId="2" fillId="3" borderId="0" xfId="0" applyFont="1" applyFill="1" applyBorder="1" applyAlignment="1">
      <alignment horizontal="left" wrapText="1"/>
    </xf>
    <xf numFmtId="0" fontId="2" fillId="3" borderId="7" xfId="0" applyFont="1" applyFill="1" applyBorder="1" applyAlignment="1">
      <alignment horizontal="left" wrapText="1"/>
    </xf>
    <xf numFmtId="0" fontId="9" fillId="2" borderId="8"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2" fillId="3" borderId="0" xfId="0" applyFont="1" applyFill="1" applyBorder="1" applyAlignment="1">
      <alignment horizontal="left"/>
    </xf>
    <xf numFmtId="0" fontId="2" fillId="3" borderId="0" xfId="0" applyFont="1" applyFill="1" applyBorder="1" applyAlignment="1">
      <alignment horizontal="center" vertical="center"/>
    </xf>
    <xf numFmtId="0" fontId="8" fillId="3" borderId="0" xfId="0" applyFont="1" applyFill="1" applyBorder="1" applyAlignment="1">
      <alignment horizontal="left" wrapText="1"/>
    </xf>
    <xf numFmtId="0" fontId="15" fillId="3" borderId="0" xfId="0" applyFont="1" applyFill="1" applyBorder="1" applyAlignment="1">
      <alignment horizontal="left" vertical="center"/>
    </xf>
    <xf numFmtId="0" fontId="17" fillId="3" borderId="0" xfId="0" applyFont="1" applyFill="1" applyBorder="1" applyAlignment="1">
      <alignment horizontal="center" vertical="center"/>
    </xf>
    <xf numFmtId="0" fontId="8" fillId="3" borderId="9" xfId="0" applyFont="1" applyFill="1" applyBorder="1" applyAlignment="1" applyProtection="1">
      <alignment horizontal="center" vertical="center"/>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15" fillId="3" borderId="4" xfId="0" applyFont="1" applyFill="1" applyBorder="1" applyAlignment="1" applyProtection="1">
      <alignment horizontal="left"/>
    </xf>
    <xf numFmtId="0" fontId="53" fillId="0" borderId="8" xfId="0" applyFont="1" applyBorder="1" applyAlignment="1">
      <alignment horizontal="left" vertical="top" wrapText="1"/>
    </xf>
    <xf numFmtId="0" fontId="52" fillId="0" borderId="8" xfId="0" applyFont="1" applyBorder="1" applyAlignment="1">
      <alignment horizontal="left" vertical="top" wrapText="1"/>
    </xf>
    <xf numFmtId="0" fontId="52" fillId="0" borderId="0" xfId="0" applyFont="1" applyBorder="1" applyAlignment="1">
      <alignment horizontal="left" vertical="top"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8" fillId="3" borderId="9" xfId="0" applyFont="1" applyFill="1" applyBorder="1" applyAlignment="1">
      <alignment horizontal="left" vertical="top"/>
    </xf>
    <xf numFmtId="0" fontId="48" fillId="4" borderId="10" xfId="0" applyFont="1" applyFill="1" applyBorder="1" applyAlignment="1" applyProtection="1">
      <alignment horizontal="left" vertical="top" wrapText="1"/>
      <protection locked="0"/>
    </xf>
    <xf numFmtId="0" fontId="48" fillId="4" borderId="8" xfId="0" applyFont="1" applyFill="1" applyBorder="1" applyAlignment="1" applyProtection="1">
      <alignment horizontal="left" vertical="top" wrapText="1"/>
      <protection locked="0"/>
    </xf>
    <xf numFmtId="0" fontId="48" fillId="4" borderId="11" xfId="0" applyFont="1" applyFill="1" applyBorder="1" applyAlignment="1" applyProtection="1">
      <alignment horizontal="left" vertical="top" wrapText="1"/>
      <protection locked="0"/>
    </xf>
    <xf numFmtId="0" fontId="48" fillId="4" borderId="5" xfId="0" applyFont="1" applyFill="1" applyBorder="1" applyAlignment="1" applyProtection="1">
      <alignment horizontal="left" vertical="top" wrapText="1"/>
      <protection locked="0"/>
    </xf>
    <xf numFmtId="0" fontId="48" fillId="4" borderId="0" xfId="0" applyFont="1" applyFill="1" applyBorder="1" applyAlignment="1" applyProtection="1">
      <alignment horizontal="left" vertical="top" wrapText="1"/>
      <protection locked="0"/>
    </xf>
    <xf numFmtId="0" fontId="48" fillId="4" borderId="7" xfId="0" applyFont="1" applyFill="1" applyBorder="1" applyAlignment="1" applyProtection="1">
      <alignment horizontal="left" vertical="top" wrapText="1"/>
      <protection locked="0"/>
    </xf>
    <xf numFmtId="0" fontId="48" fillId="4" borderId="12" xfId="0" applyFont="1" applyFill="1" applyBorder="1" applyAlignment="1" applyProtection="1">
      <alignment horizontal="left" vertical="top" wrapText="1"/>
      <protection locked="0"/>
    </xf>
    <xf numFmtId="0" fontId="48" fillId="4" borderId="9" xfId="0" applyFont="1" applyFill="1" applyBorder="1" applyAlignment="1" applyProtection="1">
      <alignment horizontal="left" vertical="top" wrapText="1"/>
      <protection locked="0"/>
    </xf>
    <xf numFmtId="0" fontId="48" fillId="4" borderId="13" xfId="0" applyFont="1" applyFill="1" applyBorder="1" applyAlignment="1" applyProtection="1">
      <alignment horizontal="left" vertical="top" wrapText="1"/>
      <protection locked="0"/>
    </xf>
    <xf numFmtId="0" fontId="8" fillId="3" borderId="8" xfId="0" applyFont="1" applyFill="1" applyBorder="1" applyAlignment="1">
      <alignment horizontal="left"/>
    </xf>
    <xf numFmtId="0" fontId="8" fillId="3" borderId="0" xfId="0" applyFont="1" applyFill="1" applyBorder="1" applyAlignment="1">
      <alignment horizontal="center"/>
    </xf>
    <xf numFmtId="0" fontId="3" fillId="3" borderId="10" xfId="0" applyFont="1" applyFill="1" applyBorder="1" applyAlignment="1">
      <alignment horizontal="left"/>
    </xf>
    <xf numFmtId="0" fontId="3" fillId="3" borderId="8" xfId="0" applyFont="1" applyFill="1" applyBorder="1" applyAlignment="1">
      <alignment horizontal="left"/>
    </xf>
    <xf numFmtId="0" fontId="50" fillId="4" borderId="3" xfId="0" applyFont="1" applyFill="1" applyBorder="1" applyAlignment="1" applyProtection="1">
      <alignment horizontal="center" vertical="center"/>
      <protection locked="0"/>
    </xf>
    <xf numFmtId="0" fontId="50" fillId="4" borderId="4" xfId="0" applyFont="1" applyFill="1" applyBorder="1" applyAlignment="1" applyProtection="1">
      <alignment horizontal="center" vertical="center"/>
      <protection locked="0"/>
    </xf>
    <xf numFmtId="0" fontId="50" fillId="4" borderId="2" xfId="0" applyFont="1" applyFill="1" applyBorder="1" applyAlignment="1" applyProtection="1">
      <alignment horizontal="center" vertical="center"/>
      <protection locked="0"/>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14" fillId="3" borderId="0" xfId="0" applyFont="1" applyFill="1" applyBorder="1" applyAlignment="1">
      <alignment horizontal="center"/>
    </xf>
    <xf numFmtId="0" fontId="17" fillId="0" borderId="12" xfId="0" quotePrefix="1" applyFont="1" applyFill="1" applyBorder="1" applyAlignment="1">
      <alignment horizontal="center" vertical="top" wrapText="1"/>
    </xf>
    <xf numFmtId="0" fontId="17" fillId="5" borderId="14" xfId="0" applyFont="1" applyFill="1" applyBorder="1" applyAlignment="1" applyProtection="1">
      <alignment horizontal="right" vertical="center" wrapText="1"/>
    </xf>
    <xf numFmtId="0" fontId="11" fillId="0" borderId="0" xfId="0" applyFont="1" applyBorder="1" applyAlignment="1">
      <alignment horizontal="center"/>
    </xf>
    <xf numFmtId="0" fontId="11" fillId="0" borderId="1" xfId="0" applyFont="1" applyBorder="1" applyAlignment="1">
      <alignment horizontal="center"/>
    </xf>
    <xf numFmtId="0" fontId="30" fillId="2" borderId="10" xfId="0" applyFont="1" applyFill="1" applyBorder="1" applyAlignment="1">
      <alignment horizontal="center" vertical="top" wrapText="1"/>
    </xf>
    <xf numFmtId="0" fontId="30" fillId="2" borderId="8" xfId="0" applyFont="1" applyFill="1" applyBorder="1" applyAlignment="1">
      <alignment horizontal="center" vertical="top"/>
    </xf>
    <xf numFmtId="0" fontId="30" fillId="2" borderId="11" xfId="0" applyFont="1" applyFill="1" applyBorder="1" applyAlignment="1">
      <alignment horizontal="center" vertical="top"/>
    </xf>
    <xf numFmtId="0" fontId="30" fillId="2" borderId="12" xfId="0" applyFont="1" applyFill="1" applyBorder="1" applyAlignment="1">
      <alignment horizontal="center" vertical="top"/>
    </xf>
    <xf numFmtId="0" fontId="30" fillId="2" borderId="9" xfId="0" applyFont="1" applyFill="1" applyBorder="1" applyAlignment="1">
      <alignment horizontal="center" vertical="top"/>
    </xf>
    <xf numFmtId="0" fontId="30" fillId="2" borderId="13" xfId="0" applyFont="1" applyFill="1" applyBorder="1" applyAlignment="1">
      <alignment horizontal="center" vertical="top"/>
    </xf>
    <xf numFmtId="0" fontId="26" fillId="0" borderId="1"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left" wrapText="1"/>
    </xf>
    <xf numFmtId="0" fontId="15" fillId="0" borderId="4" xfId="0" applyFont="1" applyFill="1" applyBorder="1" applyAlignment="1">
      <alignment horizontal="left" wrapText="1"/>
    </xf>
    <xf numFmtId="0" fontId="15" fillId="0" borderId="2" xfId="0" applyFont="1" applyFill="1" applyBorder="1" applyAlignment="1">
      <alignment horizontal="left" wrapText="1"/>
    </xf>
    <xf numFmtId="0" fontId="17" fillId="0" borderId="3" xfId="0" applyFont="1" applyFill="1" applyBorder="1" applyAlignment="1">
      <alignment horizontal="left" wrapText="1"/>
    </xf>
    <xf numFmtId="0" fontId="17" fillId="0" borderId="4" xfId="0" applyFont="1" applyFill="1" applyBorder="1" applyAlignment="1">
      <alignment horizontal="left" wrapText="1"/>
    </xf>
    <xf numFmtId="0" fontId="17" fillId="0" borderId="2" xfId="0" applyFont="1" applyFill="1" applyBorder="1" applyAlignment="1">
      <alignment horizontal="left" wrapText="1"/>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17" fillId="5" borderId="3" xfId="0" applyFont="1" applyFill="1" applyBorder="1" applyAlignment="1" applyProtection="1">
      <alignment horizontal="right" vertical="center" wrapText="1"/>
      <protection locked="0"/>
    </xf>
    <xf numFmtId="0" fontId="17" fillId="5" borderId="4" xfId="0" applyFont="1" applyFill="1" applyBorder="1" applyAlignment="1" applyProtection="1">
      <alignment horizontal="right" vertical="center" wrapText="1"/>
      <protection locked="0"/>
    </xf>
    <xf numFmtId="0" fontId="17" fillId="5" borderId="2" xfId="0" applyFont="1" applyFill="1" applyBorder="1" applyAlignment="1" applyProtection="1">
      <alignment horizontal="right" vertical="center" wrapText="1"/>
      <protection locked="0"/>
    </xf>
    <xf numFmtId="0" fontId="17"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1" fillId="0" borderId="9" xfId="0" applyFont="1" applyBorder="1" applyAlignment="1">
      <alignment horizontal="center"/>
    </xf>
    <xf numFmtId="0" fontId="28" fillId="2" borderId="7" xfId="0" applyFont="1" applyFill="1" applyBorder="1" applyAlignment="1">
      <alignment horizontal="center" vertical="center" wrapText="1"/>
    </xf>
    <xf numFmtId="0" fontId="9" fillId="2" borderId="9"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30" fillId="2" borderId="8"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46" fillId="5" borderId="3" xfId="0" applyFont="1" applyFill="1" applyBorder="1" applyAlignment="1" applyProtection="1">
      <alignment horizontal="center"/>
      <protection locked="0"/>
    </xf>
    <xf numFmtId="0" fontId="46" fillId="5" borderId="4" xfId="0" applyFont="1" applyFill="1" applyBorder="1" applyAlignment="1" applyProtection="1">
      <alignment horizontal="center"/>
      <protection locked="0"/>
    </xf>
    <xf numFmtId="0" fontId="46" fillId="5" borderId="2" xfId="0" applyFont="1" applyFill="1" applyBorder="1" applyAlignment="1" applyProtection="1">
      <alignment horizontal="center"/>
      <protection locked="0"/>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11" fillId="0" borderId="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30" fillId="2" borderId="8" xfId="0" applyFont="1" applyFill="1" applyBorder="1" applyAlignment="1">
      <alignment horizontal="center" vertical="top" wrapText="1"/>
    </xf>
    <xf numFmtId="0" fontId="30" fillId="2" borderId="11" xfId="0" applyFont="1" applyFill="1" applyBorder="1" applyAlignment="1">
      <alignment horizontal="center" vertical="top" wrapText="1"/>
    </xf>
    <xf numFmtId="0" fontId="30" fillId="2" borderId="12" xfId="0" applyFont="1" applyFill="1" applyBorder="1" applyAlignment="1">
      <alignment horizontal="center" vertical="top" wrapText="1"/>
    </xf>
    <xf numFmtId="0" fontId="30" fillId="2" borderId="9" xfId="0" applyFont="1" applyFill="1" applyBorder="1" applyAlignment="1">
      <alignment horizontal="center" vertical="top" wrapText="1"/>
    </xf>
    <xf numFmtId="0" fontId="30" fillId="2" borderId="13" xfId="0" applyFont="1" applyFill="1" applyBorder="1" applyAlignment="1">
      <alignment horizontal="center" vertical="top" wrapText="1"/>
    </xf>
    <xf numFmtId="0" fontId="30" fillId="2" borderId="10" xfId="0" applyFont="1" applyFill="1" applyBorder="1" applyAlignment="1">
      <alignment horizontal="center" vertical="center" wrapText="1"/>
    </xf>
    <xf numFmtId="0" fontId="30" fillId="2" borderId="8" xfId="0" applyFont="1" applyFill="1" applyBorder="1" applyAlignment="1">
      <alignment horizontal="center" vertical="center"/>
    </xf>
    <xf numFmtId="0" fontId="39" fillId="3" borderId="3" xfId="0" applyFont="1" applyFill="1" applyBorder="1" applyAlignment="1">
      <alignment horizontal="left" vertical="center" wrapText="1"/>
    </xf>
    <xf numFmtId="0" fontId="39" fillId="3" borderId="4" xfId="0" applyFont="1" applyFill="1" applyBorder="1" applyAlignment="1">
      <alignment horizontal="left" vertical="center" wrapText="1"/>
    </xf>
    <xf numFmtId="0" fontId="39" fillId="3" borderId="2" xfId="0" applyFont="1" applyFill="1" applyBorder="1" applyAlignment="1">
      <alignment horizontal="left" vertical="center" wrapText="1"/>
    </xf>
    <xf numFmtId="0" fontId="22" fillId="3" borderId="15" xfId="0" applyFont="1" applyFill="1" applyBorder="1" applyAlignment="1">
      <alignment horizontal="center" vertical="center"/>
    </xf>
    <xf numFmtId="0" fontId="22" fillId="3" borderId="1" xfId="0" applyFont="1" applyFill="1" applyBorder="1" applyAlignment="1">
      <alignment horizontal="center" vertical="center"/>
    </xf>
    <xf numFmtId="0" fontId="21" fillId="5" borderId="1" xfId="0" applyFont="1" applyFill="1" applyBorder="1" applyAlignment="1" applyProtection="1">
      <alignment horizontal="center"/>
      <protection locked="0"/>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0" fillId="2" borderId="0" xfId="0" applyFont="1" applyFill="1" applyBorder="1" applyAlignment="1">
      <alignment horizontal="center" vertical="center" wrapText="1"/>
    </xf>
    <xf numFmtId="4" fontId="22" fillId="6" borderId="1" xfId="0" applyNumberFormat="1" applyFont="1" applyFill="1" applyBorder="1" applyAlignment="1" applyProtection="1">
      <alignment horizontal="center" vertical="center"/>
      <protection locked="0"/>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4" xfId="0" applyFont="1" applyFill="1" applyBorder="1" applyAlignment="1">
      <alignment horizontal="center" vertical="center"/>
    </xf>
    <xf numFmtId="0" fontId="30" fillId="2" borderId="10" xfId="0" applyFont="1" applyFill="1" applyBorder="1" applyAlignment="1">
      <alignment horizontal="center"/>
    </xf>
    <xf numFmtId="0" fontId="30" fillId="2" borderId="8" xfId="0" applyFont="1" applyFill="1" applyBorder="1" applyAlignment="1">
      <alignment horizontal="center"/>
    </xf>
    <xf numFmtId="0" fontId="30" fillId="2" borderId="11" xfId="0" applyFont="1" applyFill="1" applyBorder="1" applyAlignment="1">
      <alignment horizontal="center"/>
    </xf>
    <xf numFmtId="0" fontId="30" fillId="2" borderId="5" xfId="0" applyFont="1" applyFill="1" applyBorder="1" applyAlignment="1">
      <alignment horizontal="center" vertical="top" wrapText="1"/>
    </xf>
    <xf numFmtId="0" fontId="30" fillId="2" borderId="0" xfId="0" applyFont="1" applyFill="1" applyBorder="1" applyAlignment="1">
      <alignment horizontal="center" vertical="top"/>
    </xf>
    <xf numFmtId="0" fontId="30" fillId="2" borderId="7" xfId="0" applyFont="1" applyFill="1" applyBorder="1" applyAlignment="1">
      <alignment horizontal="center" vertical="top"/>
    </xf>
    <xf numFmtId="0" fontId="30" fillId="2" borderId="12" xfId="0" applyFont="1" applyFill="1" applyBorder="1" applyAlignment="1">
      <alignment horizontal="center"/>
    </xf>
    <xf numFmtId="0" fontId="30" fillId="2" borderId="9" xfId="0" applyFont="1" applyFill="1" applyBorder="1" applyAlignment="1">
      <alignment horizontal="center"/>
    </xf>
    <xf numFmtId="0" fontId="30" fillId="2" borderId="13" xfId="0" applyFont="1" applyFill="1" applyBorder="1" applyAlignment="1">
      <alignment horizontal="center"/>
    </xf>
    <xf numFmtId="0" fontId="30" fillId="2" borderId="0"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46" fillId="5" borderId="3" xfId="0" applyFont="1" applyFill="1" applyBorder="1" applyAlignment="1" applyProtection="1">
      <alignment horizontal="center" vertical="center"/>
      <protection locked="0"/>
    </xf>
    <xf numFmtId="0" fontId="46" fillId="5" borderId="4" xfId="0" applyFont="1" applyFill="1" applyBorder="1" applyAlignment="1" applyProtection="1">
      <alignment horizontal="center" vertical="center"/>
      <protection locked="0"/>
    </xf>
    <xf numFmtId="0" fontId="46" fillId="5" borderId="2" xfId="0" applyFont="1" applyFill="1" applyBorder="1" applyAlignment="1" applyProtection="1">
      <alignment horizontal="center" vertical="center"/>
      <protection locked="0"/>
    </xf>
    <xf numFmtId="0" fontId="15" fillId="3" borderId="5" xfId="0" applyFont="1" applyFill="1" applyBorder="1" applyAlignment="1">
      <alignment horizontal="left" vertical="top" wrapText="1"/>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0" xfId="0" applyFont="1" applyAlignment="1">
      <alignment horizontal="left"/>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2" fillId="0" borderId="7" xfId="0" applyFont="1" applyBorder="1" applyAlignment="1">
      <alignment horizontal="left" vertical="center"/>
    </xf>
    <xf numFmtId="0" fontId="39" fillId="3" borderId="3" xfId="0" applyFont="1" applyFill="1" applyBorder="1" applyAlignment="1">
      <alignment horizontal="left" vertical="center"/>
    </xf>
    <xf numFmtId="0" fontId="39" fillId="3" borderId="4" xfId="0" applyFont="1" applyFill="1" applyBorder="1" applyAlignment="1">
      <alignment horizontal="left" vertical="center"/>
    </xf>
    <xf numFmtId="0" fontId="39" fillId="3" borderId="2" xfId="0" applyFont="1" applyFill="1" applyBorder="1" applyAlignment="1">
      <alignment horizontal="left" vertical="center"/>
    </xf>
    <xf numFmtId="0" fontId="41" fillId="0" borderId="0" xfId="0" applyFont="1" applyAlignment="1">
      <alignment horizontal="center" vertical="center"/>
    </xf>
    <xf numFmtId="0" fontId="41" fillId="0" borderId="5" xfId="0" applyFont="1" applyBorder="1" applyAlignment="1">
      <alignment horizontal="left" vertical="center"/>
    </xf>
    <xf numFmtId="0" fontId="41" fillId="0" borderId="0" xfId="0" applyFont="1" applyBorder="1" applyAlignment="1">
      <alignment horizontal="left" vertical="center"/>
    </xf>
    <xf numFmtId="0" fontId="41" fillId="0" borderId="0" xfId="0" applyFont="1" applyAlignment="1">
      <alignment horizontal="left" vertical="top" wrapText="1"/>
    </xf>
    <xf numFmtId="0" fontId="22" fillId="0" borderId="0" xfId="0" applyFont="1" applyAlignment="1">
      <alignment horizontal="center" vertical="center"/>
    </xf>
    <xf numFmtId="0" fontId="22" fillId="0" borderId="3" xfId="0" applyFont="1" applyBorder="1" applyAlignment="1" applyProtection="1">
      <alignment horizontal="left" vertical="center"/>
      <protection locked="0"/>
    </xf>
    <xf numFmtId="0" fontId="22" fillId="0" borderId="7" xfId="0" applyFont="1" applyBorder="1" applyAlignment="1">
      <alignment horizontal="center"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39" fillId="0" borderId="0" xfId="0" applyFont="1" applyAlignment="1">
      <alignment horizontal="center"/>
    </xf>
    <xf numFmtId="49" fontId="22" fillId="3" borderId="4" xfId="0" applyNumberFormat="1" applyFont="1" applyFill="1" applyBorder="1" applyAlignment="1">
      <alignment horizontal="left"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55" fillId="3" borderId="3" xfId="0" applyFont="1" applyFill="1" applyBorder="1" applyAlignment="1">
      <alignment horizontal="center" vertical="center"/>
    </xf>
    <xf numFmtId="0" fontId="55" fillId="3" borderId="4" xfId="0" applyFont="1" applyFill="1" applyBorder="1" applyAlignment="1">
      <alignment horizontal="center" vertical="center"/>
    </xf>
    <xf numFmtId="0" fontId="55" fillId="3" borderId="2" xfId="0" applyFont="1" applyFill="1" applyBorder="1" applyAlignment="1">
      <alignment horizontal="center" vertical="center"/>
    </xf>
    <xf numFmtId="0" fontId="22" fillId="3" borderId="1" xfId="0" applyFont="1" applyFill="1" applyBorder="1" applyAlignment="1">
      <alignment horizontal="left" vertical="center" wrapText="1"/>
    </xf>
    <xf numFmtId="0" fontId="22" fillId="3" borderId="1" xfId="0" applyFont="1" applyFill="1" applyBorder="1" applyAlignment="1">
      <alignment horizontal="left" vertical="center"/>
    </xf>
    <xf numFmtId="0" fontId="30" fillId="2" borderId="4" xfId="0" applyFont="1" applyFill="1" applyBorder="1" applyAlignment="1">
      <alignment horizontal="left"/>
    </xf>
    <xf numFmtId="0" fontId="21" fillId="3" borderId="3" xfId="0" applyFont="1" applyFill="1" applyBorder="1" applyAlignment="1">
      <alignment horizontal="right" vertical="center" wrapText="1"/>
    </xf>
    <xf numFmtId="0" fontId="21" fillId="3" borderId="4" xfId="0" applyFont="1" applyFill="1" applyBorder="1" applyAlignment="1">
      <alignment horizontal="right" vertical="center" wrapText="1"/>
    </xf>
    <xf numFmtId="0" fontId="21" fillId="3" borderId="2" xfId="0" applyFont="1" applyFill="1" applyBorder="1" applyAlignment="1">
      <alignment horizontal="right" vertical="center" wrapText="1"/>
    </xf>
    <xf numFmtId="0" fontId="28" fillId="2" borderId="5" xfId="0" applyFont="1" applyFill="1" applyBorder="1" applyAlignment="1">
      <alignment horizontal="center" vertical="center"/>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46" fillId="5" borderId="1" xfId="0" applyFont="1" applyFill="1" applyBorder="1" applyAlignment="1" applyProtection="1">
      <alignment horizontal="center"/>
      <protection locked="0"/>
    </xf>
    <xf numFmtId="0" fontId="23" fillId="2" borderId="5" xfId="0" applyFont="1" applyFill="1" applyBorder="1" applyAlignment="1">
      <alignment horizontal="left" vertical="center"/>
    </xf>
    <xf numFmtId="0" fontId="23" fillId="2" borderId="0" xfId="0" applyFont="1" applyFill="1" applyBorder="1" applyAlignment="1">
      <alignment horizontal="left" vertical="center"/>
    </xf>
    <xf numFmtId="0" fontId="23" fillId="2" borderId="7" xfId="0" applyFont="1" applyFill="1" applyBorder="1" applyAlignment="1">
      <alignment horizontal="left"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vertical="top" wrapText="1"/>
    </xf>
    <xf numFmtId="0" fontId="8" fillId="3" borderId="0" xfId="0" applyFont="1" applyFill="1" applyBorder="1" applyAlignment="1">
      <alignment horizontal="left" vertical="top"/>
    </xf>
    <xf numFmtId="0" fontId="8" fillId="3" borderId="9" xfId="0" applyFont="1" applyFill="1" applyBorder="1" applyAlignment="1">
      <alignment horizontal="center" vertical="center"/>
    </xf>
    <xf numFmtId="0" fontId="15" fillId="3" borderId="8" xfId="0" applyFont="1" applyFill="1" applyBorder="1" applyAlignment="1">
      <alignment horizontal="left" vertical="center"/>
    </xf>
    <xf numFmtId="0" fontId="14" fillId="3" borderId="0" xfId="0" applyFont="1" applyFill="1" applyBorder="1" applyAlignment="1">
      <alignment horizontal="center" vertical="center"/>
    </xf>
    <xf numFmtId="0" fontId="48" fillId="0" borderId="3" xfId="0" applyFont="1" applyBorder="1" applyAlignment="1" applyProtection="1">
      <alignment horizontal="center" vertical="top"/>
      <protection locked="0"/>
    </xf>
    <xf numFmtId="0" fontId="48" fillId="0" borderId="4" xfId="0" applyFont="1" applyBorder="1" applyAlignment="1" applyProtection="1">
      <alignment horizontal="center" vertical="top"/>
      <protection locked="0"/>
    </xf>
    <xf numFmtId="0" fontId="48" fillId="0" borderId="2" xfId="0" applyFont="1" applyBorder="1" applyAlignment="1" applyProtection="1">
      <alignment horizontal="center" vertical="top"/>
      <protection locked="0"/>
    </xf>
    <xf numFmtId="0" fontId="17" fillId="3" borderId="0" xfId="0" applyFont="1" applyFill="1" applyBorder="1" applyAlignment="1">
      <alignment horizontal="left" vertical="center" wrapText="1"/>
    </xf>
    <xf numFmtId="0" fontId="14" fillId="3" borderId="7" xfId="0" applyFont="1" applyFill="1" applyBorder="1" applyAlignment="1">
      <alignment horizontal="left" vertical="center"/>
    </xf>
    <xf numFmtId="0" fontId="17" fillId="3" borderId="0" xfId="0" applyFont="1" applyFill="1" applyBorder="1" applyAlignment="1">
      <alignment horizontal="left" vertical="top" wrapText="1"/>
    </xf>
    <xf numFmtId="0" fontId="17" fillId="3" borderId="7" xfId="0" applyFont="1" applyFill="1" applyBorder="1" applyAlignment="1">
      <alignment horizontal="left" vertical="top" wrapText="1"/>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Border="1" applyAlignment="1">
      <alignment horizontal="left" vertical="center"/>
    </xf>
    <xf numFmtId="0" fontId="6" fillId="2" borderId="0" xfId="0" applyFont="1" applyFill="1" applyBorder="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10" fillId="0" borderId="0" xfId="0" applyFont="1" applyBorder="1" applyAlignment="1">
      <alignment horizont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3" fillId="0" borderId="5" xfId="0" applyFont="1" applyBorder="1" applyAlignment="1">
      <alignment horizontal="left"/>
    </xf>
    <xf numFmtId="0" fontId="3" fillId="0" borderId="0" xfId="0" applyFont="1" applyBorder="1" applyAlignment="1">
      <alignment horizontal="left"/>
    </xf>
    <xf numFmtId="0" fontId="10" fillId="0" borderId="8" xfId="0" applyFont="1" applyBorder="1" applyAlignment="1">
      <alignment horizontal="center"/>
    </xf>
    <xf numFmtId="0" fontId="16" fillId="2" borderId="4"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2" fillId="3" borderId="5" xfId="0" applyFont="1" applyFill="1" applyBorder="1" applyAlignment="1">
      <alignment horizontal="left" vertical="top"/>
    </xf>
    <xf numFmtId="0" fontId="2" fillId="3" borderId="0" xfId="0" applyFont="1" applyFill="1" applyBorder="1" applyAlignment="1">
      <alignment horizontal="left" vertical="top"/>
    </xf>
    <xf numFmtId="0" fontId="2" fillId="3" borderId="7" xfId="0" applyFont="1" applyFill="1" applyBorder="1" applyAlignment="1">
      <alignment horizontal="left" vertical="top"/>
    </xf>
    <xf numFmtId="0" fontId="2" fillId="3" borderId="12" xfId="0" applyFont="1" applyFill="1" applyBorder="1" applyAlignment="1">
      <alignment horizontal="left" vertical="top"/>
    </xf>
    <xf numFmtId="0" fontId="2" fillId="3" borderId="9" xfId="0" applyFont="1" applyFill="1" applyBorder="1" applyAlignment="1">
      <alignment horizontal="left" vertical="top"/>
    </xf>
    <xf numFmtId="0" fontId="2" fillId="3" borderId="13" xfId="0" applyFont="1" applyFill="1" applyBorder="1" applyAlignment="1">
      <alignment horizontal="left" vertical="top"/>
    </xf>
    <xf numFmtId="0" fontId="15" fillId="3" borderId="0" xfId="0" applyFont="1" applyFill="1" applyBorder="1" applyAlignment="1" applyProtection="1">
      <alignment horizontal="left"/>
    </xf>
    <xf numFmtId="0" fontId="4" fillId="0" borderId="8" xfId="0" applyFont="1" applyBorder="1" applyAlignment="1">
      <alignment horizontal="left" vertical="top"/>
    </xf>
    <xf numFmtId="0" fontId="3" fillId="0" borderId="12" xfId="0" applyFont="1" applyBorder="1" applyAlignment="1">
      <alignment horizontal="left"/>
    </xf>
    <xf numFmtId="0" fontId="3" fillId="0" borderId="9" xfId="0" applyFont="1" applyBorder="1" applyAlignment="1">
      <alignment horizontal="left"/>
    </xf>
    <xf numFmtId="0" fontId="14" fillId="3" borderId="0" xfId="0" applyFont="1" applyFill="1" applyBorder="1" applyAlignment="1">
      <alignment horizontal="right" vertical="center"/>
    </xf>
    <xf numFmtId="0" fontId="14" fillId="3" borderId="7" xfId="0" applyFont="1" applyFill="1" applyBorder="1" applyAlignment="1">
      <alignment horizontal="right" vertical="center"/>
    </xf>
    <xf numFmtId="0" fontId="47" fillId="4" borderId="3" xfId="0" applyFont="1" applyFill="1" applyBorder="1" applyAlignment="1" applyProtection="1">
      <alignment horizontal="center" vertical="top"/>
      <protection locked="0"/>
    </xf>
    <xf numFmtId="0" fontId="47" fillId="4" borderId="4" xfId="0" applyFont="1" applyFill="1" applyBorder="1" applyAlignment="1" applyProtection="1">
      <alignment horizontal="center" vertical="top"/>
      <protection locked="0"/>
    </xf>
    <xf numFmtId="0" fontId="47" fillId="4" borderId="2" xfId="0" applyFont="1" applyFill="1" applyBorder="1" applyAlignment="1" applyProtection="1">
      <alignment horizontal="center" vertical="top"/>
      <protection locked="0"/>
    </xf>
    <xf numFmtId="0" fontId="0" fillId="3" borderId="5" xfId="0" applyFill="1" applyBorder="1" applyAlignment="1">
      <alignment horizontal="center"/>
    </xf>
    <xf numFmtId="0" fontId="0" fillId="3" borderId="0" xfId="0" applyFill="1" applyBorder="1" applyAlignment="1">
      <alignment horizontal="center"/>
    </xf>
    <xf numFmtId="0" fontId="14" fillId="3" borderId="5" xfId="0" applyFont="1" applyFill="1" applyBorder="1" applyAlignment="1">
      <alignment horizontal="left" vertical="center"/>
    </xf>
    <xf numFmtId="0" fontId="16" fillId="2" borderId="3" xfId="0" applyFont="1" applyFill="1" applyBorder="1" applyAlignment="1">
      <alignment horizontal="center" vertical="center"/>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6" fillId="3" borderId="3" xfId="0" applyFont="1" applyFill="1" applyBorder="1" applyAlignment="1">
      <alignment horizontal="left" wrapText="1"/>
    </xf>
    <xf numFmtId="0" fontId="26" fillId="3" borderId="4" xfId="0" applyFont="1" applyFill="1" applyBorder="1" applyAlignment="1">
      <alignment horizontal="left" wrapText="1"/>
    </xf>
    <xf numFmtId="0" fontId="26" fillId="3" borderId="2" xfId="0" applyFont="1" applyFill="1" applyBorder="1" applyAlignment="1">
      <alignment horizontal="left" wrapText="1"/>
    </xf>
    <xf numFmtId="0" fontId="21" fillId="0" borderId="3" xfId="0" applyFont="1" applyBorder="1" applyAlignment="1">
      <alignment horizontal="center"/>
    </xf>
    <xf numFmtId="0" fontId="21" fillId="0" borderId="4" xfId="0" applyFont="1" applyBorder="1" applyAlignment="1">
      <alignment horizontal="center"/>
    </xf>
    <xf numFmtId="0" fontId="21" fillId="0" borderId="2" xfId="0" applyFont="1" applyBorder="1" applyAlignment="1">
      <alignment horizontal="center"/>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2" xfId="0" applyFont="1" applyFill="1" applyBorder="1" applyAlignment="1">
      <alignment horizontal="center" vertical="top" wrapText="1"/>
    </xf>
    <xf numFmtId="0" fontId="21" fillId="0" borderId="0" xfId="0" applyFont="1" applyAlignment="1">
      <alignment horizontal="center"/>
    </xf>
    <xf numFmtId="0" fontId="29" fillId="2" borderId="10"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3" xfId="0" applyFont="1" applyFill="1" applyBorder="1" applyAlignment="1">
      <alignment horizontal="center" vertical="center"/>
    </xf>
    <xf numFmtId="0" fontId="15" fillId="3" borderId="5" xfId="0" applyFont="1" applyFill="1" applyBorder="1" applyAlignment="1"/>
    <xf numFmtId="0" fontId="15" fillId="3" borderId="0" xfId="0" applyFont="1" applyFill="1" applyBorder="1" applyAlignment="1"/>
    <xf numFmtId="0" fontId="15" fillId="3" borderId="7" xfId="0" applyFont="1" applyFill="1" applyBorder="1" applyAlignment="1"/>
    <xf numFmtId="0" fontId="21" fillId="3" borderId="5" xfId="0" applyFont="1" applyFill="1" applyBorder="1" applyAlignment="1">
      <alignment horizontal="left"/>
    </xf>
    <xf numFmtId="0" fontId="21" fillId="3" borderId="0" xfId="0" applyFont="1" applyFill="1" applyBorder="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8" fillId="3" borderId="1" xfId="0" applyFont="1" applyFill="1" applyBorder="1" applyAlignment="1">
      <alignment horizontal="right"/>
    </xf>
    <xf numFmtId="0" fontId="36" fillId="3" borderId="1" xfId="0" applyFont="1" applyFill="1" applyBorder="1" applyAlignment="1">
      <alignment horizontal="left" wrapText="1"/>
    </xf>
    <xf numFmtId="0" fontId="36" fillId="3" borderId="1" xfId="0" applyFont="1" applyFill="1" applyBorder="1" applyAlignment="1">
      <alignment horizontal="left"/>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9" fillId="5" borderId="1" xfId="0"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Border="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4" fillId="2" borderId="8" xfId="0" applyFont="1" applyFill="1" applyBorder="1" applyAlignment="1">
      <alignment horizontal="center"/>
    </xf>
    <xf numFmtId="0" fontId="34" fillId="2" borderId="11" xfId="0" applyFont="1" applyFill="1" applyBorder="1" applyAlignment="1">
      <alignment horizontal="center"/>
    </xf>
    <xf numFmtId="0" fontId="34" fillId="2" borderId="9" xfId="0" applyFont="1" applyFill="1" applyBorder="1" applyAlignment="1">
      <alignment horizontal="center"/>
    </xf>
    <xf numFmtId="0" fontId="34" fillId="2" borderId="13" xfId="0" applyFont="1" applyFill="1" applyBorder="1" applyAlignment="1">
      <alignment horizontal="center"/>
    </xf>
    <xf numFmtId="0" fontId="3" fillId="3" borderId="4" xfId="0" applyFont="1" applyFill="1" applyBorder="1" applyAlignment="1">
      <alignment horizontal="left" vertical="top"/>
    </xf>
    <xf numFmtId="0" fontId="3" fillId="3" borderId="2" xfId="0" applyFont="1" applyFill="1" applyBorder="1" applyAlignment="1">
      <alignment horizontal="left" vertical="top"/>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36" fillId="3" borderId="15" xfId="0" applyFont="1" applyFill="1" applyBorder="1" applyAlignment="1">
      <alignment horizontal="left" wrapText="1"/>
    </xf>
    <xf numFmtId="0" fontId="37" fillId="3" borderId="15" xfId="0" applyFont="1" applyFill="1" applyBorder="1" applyAlignment="1">
      <alignment horizontal="left"/>
    </xf>
    <xf numFmtId="0" fontId="0" fillId="3" borderId="15" xfId="0" applyFill="1" applyBorder="1" applyAlignment="1">
      <alignment horizontal="center"/>
    </xf>
    <xf numFmtId="0" fontId="36" fillId="3" borderId="0" xfId="0" applyFont="1" applyFill="1" applyBorder="1" applyAlignment="1">
      <alignment horizontal="left" vertical="top" wrapText="1"/>
    </xf>
    <xf numFmtId="0" fontId="37" fillId="3" borderId="0" xfId="0" applyFont="1" applyFill="1" applyBorder="1" applyAlignment="1">
      <alignment horizontal="left" vertical="top"/>
    </xf>
    <xf numFmtId="0" fontId="36" fillId="3" borderId="3" xfId="0" applyFont="1" applyFill="1" applyBorder="1" applyAlignment="1">
      <alignment horizontal="left" vertical="center" wrapText="1"/>
    </xf>
    <xf numFmtId="0" fontId="37" fillId="3" borderId="4" xfId="0" applyFont="1" applyFill="1" applyBorder="1" applyAlignment="1">
      <alignment horizontal="left" vertical="center"/>
    </xf>
    <xf numFmtId="0" fontId="36" fillId="3" borderId="1" xfId="0" applyFont="1" applyFill="1" applyBorder="1" applyAlignment="1">
      <alignment horizontal="left" vertical="top" wrapText="1"/>
    </xf>
    <xf numFmtId="0" fontId="37" fillId="3" borderId="1" xfId="0" applyFont="1" applyFill="1" applyBorder="1" applyAlignment="1">
      <alignment horizontal="left" vertical="top"/>
    </xf>
    <xf numFmtId="0" fontId="37" fillId="3" borderId="3" xfId="0" applyFont="1" applyFill="1" applyBorder="1" applyAlignment="1">
      <alignment horizontal="left" vertical="top"/>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9" fillId="5" borderId="10" xfId="0" applyFont="1" applyFill="1" applyBorder="1" applyAlignment="1" applyProtection="1">
      <alignment horizontal="center" vertical="center"/>
      <protection locked="0"/>
    </xf>
    <xf numFmtId="0" fontId="49" fillId="5" borderId="8" xfId="0" applyFont="1" applyFill="1" applyBorder="1" applyAlignment="1" applyProtection="1">
      <alignment horizontal="center" vertical="center"/>
      <protection locked="0"/>
    </xf>
    <xf numFmtId="0" fontId="49" fillId="5" borderId="11" xfId="0" applyFont="1" applyFill="1" applyBorder="1" applyAlignment="1" applyProtection="1">
      <alignment horizontal="center" vertical="center"/>
      <protection locked="0"/>
    </xf>
    <xf numFmtId="0" fontId="0" fillId="3" borderId="7" xfId="0" applyFill="1" applyBorder="1" applyAlignment="1">
      <alignment horizont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3" borderId="5" xfId="0" applyFill="1" applyBorder="1" applyAlignment="1">
      <alignment horizontal="left" vertical="center"/>
    </xf>
    <xf numFmtId="0" fontId="0" fillId="3" borderId="0" xfId="0" applyFill="1" applyBorder="1" applyAlignment="1">
      <alignment horizontal="left" vertical="center"/>
    </xf>
    <xf numFmtId="0" fontId="0" fillId="3" borderId="7" xfId="0" applyFill="1" applyBorder="1" applyAlignment="1">
      <alignment horizontal="left" vertical="center"/>
    </xf>
    <xf numFmtId="0" fontId="49" fillId="5" borderId="5" xfId="0" applyFont="1" applyFill="1" applyBorder="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49" fillId="5" borderId="7" xfId="0" applyFont="1" applyFill="1" applyBorder="1" applyAlignment="1" applyProtection="1">
      <alignment horizontal="center" vertical="center"/>
      <protection locked="0"/>
    </xf>
    <xf numFmtId="0" fontId="52" fillId="0" borderId="16" xfId="0" applyFont="1" applyFill="1" applyBorder="1" applyAlignment="1" applyProtection="1">
      <alignment horizontal="center" vertical="center"/>
      <protection locked="0"/>
    </xf>
    <xf numFmtId="0" fontId="52" fillId="0" borderId="17" xfId="0" applyFont="1" applyFill="1" applyBorder="1" applyAlignment="1" applyProtection="1">
      <alignment horizontal="center" vertical="center"/>
      <protection locked="0"/>
    </xf>
    <xf numFmtId="0" fontId="52" fillId="0" borderId="18" xfId="0" applyFont="1" applyFill="1" applyBorder="1" applyAlignment="1" applyProtection="1">
      <alignment horizontal="center" vertical="center"/>
      <protection locked="0"/>
    </xf>
    <xf numFmtId="0" fontId="51" fillId="0" borderId="1" xfId="0" applyFont="1" applyFill="1" applyBorder="1" applyAlignment="1" applyProtection="1">
      <alignment horizontal="left" vertical="top" wrapText="1"/>
      <protection locked="0"/>
    </xf>
    <xf numFmtId="0" fontId="51" fillId="0" borderId="1" xfId="0" applyFont="1" applyFill="1" applyBorder="1" applyAlignment="1" applyProtection="1">
      <alignment horizontal="left" vertical="top"/>
      <protection locked="0"/>
    </xf>
    <xf numFmtId="0" fontId="51" fillId="0" borderId="1" xfId="0" applyFont="1" applyFill="1" applyBorder="1" applyAlignment="1" applyProtection="1">
      <alignment horizontal="left" wrapText="1"/>
      <protection locked="0"/>
    </xf>
    <xf numFmtId="0" fontId="51" fillId="0" borderId="1" xfId="0" applyFont="1" applyFill="1" applyBorder="1" applyAlignment="1" applyProtection="1">
      <alignment horizontal="left"/>
      <protection locked="0"/>
    </xf>
    <xf numFmtId="0" fontId="38" fillId="3" borderId="10" xfId="0" applyFont="1" applyFill="1" applyBorder="1" applyAlignment="1">
      <alignment horizontal="center"/>
    </xf>
    <xf numFmtId="0" fontId="38" fillId="3" borderId="8" xfId="0" applyFont="1" applyFill="1" applyBorder="1" applyAlignment="1">
      <alignment horizontal="center"/>
    </xf>
    <xf numFmtId="0" fontId="38" fillId="3" borderId="11" xfId="0" applyFont="1" applyFill="1" applyBorder="1" applyAlignment="1">
      <alignment horizontal="center"/>
    </xf>
    <xf numFmtId="0" fontId="37" fillId="3" borderId="1" xfId="0" applyFont="1" applyFill="1" applyBorder="1" applyAlignment="1">
      <alignment horizontal="left" wrapText="1"/>
    </xf>
    <xf numFmtId="0" fontId="37" fillId="3" borderId="1" xfId="0" applyFont="1" applyFill="1" applyBorder="1" applyAlignment="1">
      <alignment horizontal="left"/>
    </xf>
    <xf numFmtId="0" fontId="17" fillId="3" borderId="7" xfId="0" applyFont="1" applyFill="1" applyBorder="1" applyAlignment="1">
      <alignment horizontal="left" vertical="center" wrapText="1"/>
    </xf>
    <xf numFmtId="0" fontId="17" fillId="3" borderId="0" xfId="0" applyFont="1" applyFill="1" applyBorder="1" applyAlignment="1">
      <alignment horizontal="left" vertical="center"/>
    </xf>
    <xf numFmtId="0" fontId="17" fillId="3" borderId="7" xfId="0" applyFont="1" applyFill="1" applyBorder="1" applyAlignment="1">
      <alignment horizontal="left" vertical="center"/>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53" fillId="5" borderId="16"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protection locked="0"/>
    </xf>
    <xf numFmtId="0" fontId="53" fillId="5" borderId="18" xfId="0" applyFont="1" applyFill="1" applyBorder="1" applyAlignment="1" applyProtection="1">
      <alignment horizontal="center" vertical="center"/>
      <protection locked="0"/>
    </xf>
    <xf numFmtId="0" fontId="15" fillId="3" borderId="0" xfId="0" applyFont="1" applyFill="1" applyBorder="1" applyAlignment="1">
      <alignment vertical="center"/>
    </xf>
    <xf numFmtId="0" fontId="15" fillId="3" borderId="7" xfId="0" applyFont="1" applyFill="1" applyBorder="1" applyAlignment="1">
      <alignment vertical="center"/>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7" fillId="3" borderId="0" xfId="0" applyFont="1" applyFill="1" applyBorder="1" applyAlignment="1">
      <alignment vertical="center"/>
    </xf>
    <xf numFmtId="0" fontId="17" fillId="3" borderId="7" xfId="0" applyFont="1" applyFill="1" applyBorder="1" applyAlignment="1">
      <alignment vertical="center"/>
    </xf>
    <xf numFmtId="0" fontId="17" fillId="3" borderId="5" xfId="0" applyFont="1" applyFill="1" applyBorder="1" applyAlignment="1">
      <alignment horizontal="center" vertical="center"/>
    </xf>
    <xf numFmtId="0" fontId="15" fillId="3" borderId="9" xfId="0" applyFont="1" applyFill="1" applyBorder="1" applyAlignment="1" applyProtection="1">
      <alignment horizontal="left" vertical="center"/>
    </xf>
    <xf numFmtId="0" fontId="39" fillId="3" borderId="3" xfId="0" applyFont="1" applyFill="1" applyBorder="1" applyAlignment="1">
      <alignment horizontal="left"/>
    </xf>
    <xf numFmtId="0" fontId="39" fillId="3" borderId="4" xfId="0" applyFont="1" applyFill="1" applyBorder="1" applyAlignment="1">
      <alignment horizontal="left"/>
    </xf>
    <xf numFmtId="0" fontId="39" fillId="3" borderId="2" xfId="0" applyFont="1" applyFill="1" applyBorder="1" applyAlignment="1">
      <alignment horizontal="left"/>
    </xf>
    <xf numFmtId="0" fontId="21" fillId="0" borderId="9" xfId="0" applyFont="1" applyBorder="1" applyAlignment="1">
      <alignment horizontal="left" vertical="center" wrapText="1"/>
    </xf>
    <xf numFmtId="0" fontId="14" fillId="3" borderId="0" xfId="0" applyFont="1" applyFill="1" applyBorder="1" applyAlignment="1">
      <alignment horizontal="left" vertical="center" wrapText="1"/>
    </xf>
    <xf numFmtId="49" fontId="52" fillId="3" borderId="10" xfId="0" applyNumberFormat="1" applyFont="1" applyFill="1" applyBorder="1" applyAlignment="1">
      <alignment horizontal="left" wrapText="1"/>
    </xf>
    <xf numFmtId="49" fontId="52" fillId="3" borderId="8" xfId="0" applyNumberFormat="1" applyFont="1" applyFill="1" applyBorder="1" applyAlignment="1">
      <alignment horizontal="left" wrapText="1"/>
    </xf>
    <xf numFmtId="49" fontId="52" fillId="3" borderId="11" xfId="0" applyNumberFormat="1" applyFont="1" applyFill="1" applyBorder="1" applyAlignment="1">
      <alignment horizontal="left" wrapText="1"/>
    </xf>
    <xf numFmtId="49" fontId="0" fillId="0" borderId="12" xfId="0" applyNumberFormat="1" applyBorder="1" applyAlignment="1">
      <alignment horizontal="left" wrapText="1"/>
    </xf>
    <xf numFmtId="49" fontId="0" fillId="0" borderId="9" xfId="0" applyNumberFormat="1" applyBorder="1" applyAlignment="1">
      <alignment horizontal="left" wrapText="1"/>
    </xf>
    <xf numFmtId="49" fontId="0" fillId="0" borderId="13" xfId="0" applyNumberFormat="1" applyBorder="1" applyAlignment="1">
      <alignment horizontal="left" wrapText="1"/>
    </xf>
    <xf numFmtId="0" fontId="52" fillId="3" borderId="10" xfId="0" applyFont="1" applyFill="1" applyBorder="1" applyAlignment="1">
      <alignment horizontal="left" wrapText="1"/>
    </xf>
    <xf numFmtId="0" fontId="52" fillId="3" borderId="8" xfId="0" applyFont="1" applyFill="1" applyBorder="1" applyAlignment="1">
      <alignment horizontal="left" wrapText="1"/>
    </xf>
    <xf numFmtId="0" fontId="52" fillId="3" borderId="11" xfId="0" applyFont="1" applyFill="1" applyBorder="1" applyAlignment="1">
      <alignment horizontal="left" wrapText="1"/>
    </xf>
    <xf numFmtId="0" fontId="0" fillId="0" borderId="12" xfId="0" applyBorder="1" applyAlignment="1">
      <alignment horizontal="left" wrapText="1"/>
    </xf>
    <xf numFmtId="0" fontId="0" fillId="0" borderId="9" xfId="0" applyBorder="1" applyAlignment="1">
      <alignment horizontal="left" wrapText="1"/>
    </xf>
    <xf numFmtId="0" fontId="0" fillId="0" borderId="13" xfId="0" applyBorder="1" applyAlignment="1">
      <alignment horizontal="left" wrapText="1"/>
    </xf>
    <xf numFmtId="0" fontId="58" fillId="3" borderId="10" xfId="0" applyFont="1" applyFill="1" applyBorder="1" applyAlignment="1">
      <alignment horizontal="left" vertical="center" wrapText="1"/>
    </xf>
    <xf numFmtId="0" fontId="58" fillId="3" borderId="8" xfId="0" applyFont="1" applyFill="1" applyBorder="1" applyAlignment="1">
      <alignment horizontal="left" vertical="center" wrapText="1"/>
    </xf>
    <xf numFmtId="0" fontId="58" fillId="3"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46" fillId="5" borderId="10" xfId="0" applyFont="1" applyFill="1" applyBorder="1" applyAlignment="1" applyProtection="1">
      <alignment horizontal="right" vertical="center" wrapText="1"/>
      <protection locked="0"/>
    </xf>
    <xf numFmtId="0" fontId="46" fillId="5" borderId="8" xfId="0" applyFont="1" applyFill="1" applyBorder="1" applyAlignment="1" applyProtection="1">
      <alignment horizontal="right" vertical="center" wrapText="1"/>
      <protection locked="0"/>
    </xf>
    <xf numFmtId="0" fontId="46" fillId="5" borderId="11" xfId="0" applyFont="1" applyFill="1" applyBorder="1" applyAlignment="1" applyProtection="1">
      <alignment horizontal="right" vertical="center" wrapText="1"/>
      <protection locked="0"/>
    </xf>
    <xf numFmtId="0" fontId="0" fillId="0" borderId="12" xfId="0" applyBorder="1" applyAlignment="1">
      <alignment horizontal="right" vertical="center" wrapText="1"/>
    </xf>
    <xf numFmtId="0" fontId="0" fillId="0" borderId="9" xfId="0" applyBorder="1" applyAlignment="1">
      <alignment horizontal="right" vertical="center" wrapText="1"/>
    </xf>
    <xf numFmtId="0" fontId="0" fillId="0" borderId="13" xfId="0" applyBorder="1" applyAlignment="1">
      <alignment horizontal="right" vertical="center" wrapText="1"/>
    </xf>
    <xf numFmtId="0" fontId="21" fillId="2" borderId="1" xfId="0" applyFont="1" applyFill="1" applyBorder="1" applyAlignment="1">
      <alignment horizontal="right"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2" xfId="0" applyFont="1" applyFill="1" applyBorder="1" applyAlignment="1">
      <alignment horizontal="left" vertical="center"/>
    </xf>
    <xf numFmtId="2" fontId="26" fillId="3" borderId="3" xfId="0" applyNumberFormat="1" applyFont="1" applyFill="1" applyBorder="1" applyAlignment="1">
      <alignment horizontal="right" vertical="center"/>
    </xf>
    <xf numFmtId="2" fontId="26" fillId="3" borderId="4" xfId="0" applyNumberFormat="1" applyFont="1" applyFill="1" applyBorder="1" applyAlignment="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2" xfId="0" applyFont="1" applyBorder="1" applyAlignment="1">
      <alignment horizontal="left" vertical="center"/>
    </xf>
    <xf numFmtId="3" fontId="26" fillId="0" borderId="1" xfId="0" applyNumberFormat="1" applyFont="1" applyBorder="1" applyAlignment="1">
      <alignment horizontal="right" vertical="center"/>
    </xf>
    <xf numFmtId="0" fontId="14" fillId="0" borderId="1" xfId="0" applyFont="1" applyBorder="1" applyAlignment="1">
      <alignment horizontal="right" vertical="center"/>
    </xf>
    <xf numFmtId="0" fontId="26" fillId="0" borderId="1" xfId="0" applyFont="1" applyBorder="1" applyAlignment="1">
      <alignment horizontal="center" vertical="center"/>
    </xf>
    <xf numFmtId="0" fontId="7" fillId="3" borderId="4"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28" fillId="2" borderId="3" xfId="0" applyFont="1" applyFill="1" applyBorder="1" applyAlignment="1">
      <alignment horizontal="center"/>
    </xf>
    <xf numFmtId="0" fontId="28" fillId="2" borderId="4" xfId="0" applyFont="1" applyFill="1" applyBorder="1" applyAlignment="1">
      <alignment horizontal="center"/>
    </xf>
    <xf numFmtId="0" fontId="28" fillId="2" borderId="2" xfId="0" applyFont="1" applyFill="1" applyBorder="1" applyAlignment="1">
      <alignment horizontal="center"/>
    </xf>
    <xf numFmtId="165" fontId="46" fillId="5" borderId="3" xfId="0" applyNumberFormat="1" applyFont="1" applyFill="1" applyBorder="1" applyAlignment="1" applyProtection="1">
      <alignment horizontal="center" vertical="center"/>
      <protection locked="0"/>
    </xf>
    <xf numFmtId="165" fontId="46" fillId="5" borderId="4" xfId="0" applyNumberFormat="1" applyFont="1" applyFill="1" applyBorder="1" applyAlignment="1" applyProtection="1">
      <alignment horizontal="center" vertical="center"/>
      <protection locked="0"/>
    </xf>
    <xf numFmtId="165" fontId="46" fillId="5" borderId="2" xfId="0" applyNumberFormat="1" applyFont="1" applyFill="1" applyBorder="1" applyAlignment="1" applyProtection="1">
      <alignment horizontal="center" vertical="center"/>
      <protection locked="0"/>
    </xf>
    <xf numFmtId="0" fontId="21" fillId="5" borderId="1" xfId="0" applyFont="1" applyFill="1" applyBorder="1" applyAlignment="1">
      <alignment horizontal="right" vertical="center"/>
    </xf>
    <xf numFmtId="0" fontId="21" fillId="5" borderId="14" xfId="0" applyFont="1" applyFill="1" applyBorder="1" applyAlignment="1">
      <alignment horizontal="right" vertical="center"/>
    </xf>
    <xf numFmtId="0" fontId="14" fillId="5" borderId="1" xfId="0" applyFont="1" applyFill="1" applyBorder="1" applyAlignment="1">
      <alignment horizontal="right" vertical="center"/>
    </xf>
    <xf numFmtId="0" fontId="21" fillId="5" borderId="3" xfId="0" applyFont="1" applyFill="1" applyBorder="1" applyAlignment="1">
      <alignment horizontal="right" vertical="center"/>
    </xf>
    <xf numFmtId="0" fontId="26" fillId="5" borderId="1" xfId="0" applyFont="1" applyFill="1" applyBorder="1" applyAlignment="1">
      <alignment horizontal="right" vertical="center"/>
    </xf>
    <xf numFmtId="4" fontId="14" fillId="5" borderId="1" xfId="0" applyNumberFormat="1" applyFont="1" applyFill="1" applyBorder="1" applyAlignment="1">
      <alignment horizontal="right" vertical="center"/>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 xfId="0" applyFont="1" applyFill="1" applyBorder="1" applyAlignment="1">
      <alignment horizontal="left" vertical="top" wrapText="1"/>
    </xf>
    <xf numFmtId="0" fontId="26" fillId="3" borderId="3" xfId="0" applyFont="1" applyFill="1" applyBorder="1" applyAlignment="1">
      <alignment vertical="center" wrapText="1"/>
    </xf>
    <xf numFmtId="0" fontId="26" fillId="3" borderId="4" xfId="0" applyFont="1" applyFill="1" applyBorder="1" applyAlignment="1">
      <alignment vertical="center" wrapText="1"/>
    </xf>
    <xf numFmtId="0" fontId="26" fillId="3" borderId="2" xfId="0" applyFont="1" applyFill="1" applyBorder="1" applyAlignment="1">
      <alignment vertical="center" wrapText="1"/>
    </xf>
    <xf numFmtId="0" fontId="21" fillId="5" borderId="3" xfId="0" applyFont="1" applyFill="1" applyBorder="1" applyAlignment="1" applyProtection="1">
      <alignment vertical="center" wrapText="1"/>
      <protection locked="0"/>
    </xf>
    <xf numFmtId="0" fontId="21" fillId="5" borderId="4" xfId="0" applyFont="1" applyFill="1" applyBorder="1" applyAlignment="1" applyProtection="1">
      <alignment vertical="center" wrapText="1"/>
      <protection locked="0"/>
    </xf>
    <xf numFmtId="0" fontId="21" fillId="5" borderId="2" xfId="0" applyFont="1" applyFill="1" applyBorder="1" applyAlignment="1" applyProtection="1">
      <alignment vertical="center" wrapText="1"/>
      <protection locked="0"/>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2" xfId="0" applyFont="1" applyFill="1" applyBorder="1" applyAlignment="1">
      <alignment vertical="center"/>
    </xf>
    <xf numFmtId="0" fontId="26" fillId="3" borderId="3" xfId="0" quotePrefix="1" applyFont="1" applyFill="1" applyBorder="1" applyAlignment="1">
      <alignment horizontal="center" vertical="top" wrapText="1"/>
    </xf>
    <xf numFmtId="0" fontId="21" fillId="3" borderId="3" xfId="0" applyFont="1" applyFill="1" applyBorder="1" applyAlignment="1" applyProtection="1">
      <alignment vertical="center" wrapText="1"/>
    </xf>
    <xf numFmtId="0" fontId="21" fillId="3" borderId="4" xfId="0" applyFont="1" applyFill="1" applyBorder="1" applyAlignment="1" applyProtection="1">
      <alignment vertical="center" wrapText="1"/>
    </xf>
    <xf numFmtId="0" fontId="21" fillId="3" borderId="2" xfId="0" applyFont="1" applyFill="1" applyBorder="1" applyAlignment="1" applyProtection="1">
      <alignment vertical="center"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16" fontId="26" fillId="3" borderId="3" xfId="0" quotePrefix="1" applyNumberFormat="1" applyFont="1" applyFill="1" applyBorder="1" applyAlignment="1">
      <alignment horizontal="center"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16" fontId="26" fillId="3" borderId="3" xfId="0" quotePrefix="1" applyNumberFormat="1" applyFont="1" applyFill="1" applyBorder="1" applyAlignment="1">
      <alignment horizontal="center" vertical="center" wrapText="1"/>
    </xf>
    <xf numFmtId="0" fontId="26" fillId="2" borderId="3" xfId="0" applyFont="1" applyFill="1" applyBorder="1" applyAlignment="1" applyProtection="1">
      <alignment vertical="center"/>
    </xf>
    <xf numFmtId="0" fontId="26" fillId="2" borderId="4" xfId="0" applyFont="1" applyFill="1" applyBorder="1" applyAlignment="1" applyProtection="1">
      <alignment vertical="center"/>
    </xf>
    <xf numFmtId="0" fontId="26" fillId="2" borderId="2" xfId="0" applyFont="1" applyFill="1" applyBorder="1" applyAlignment="1" applyProtection="1">
      <alignment vertical="center"/>
    </xf>
    <xf numFmtId="0" fontId="26" fillId="3" borderId="3" xfId="0" applyFont="1" applyFill="1" applyBorder="1" applyAlignment="1" applyProtection="1">
      <alignment vertical="center" wrapText="1"/>
    </xf>
    <xf numFmtId="0" fontId="26" fillId="3" borderId="4" xfId="0" applyFont="1" applyFill="1" applyBorder="1" applyAlignment="1" applyProtection="1">
      <alignment vertical="center" wrapText="1"/>
    </xf>
    <xf numFmtId="0" fontId="26" fillId="3" borderId="2" xfId="0" applyFont="1" applyFill="1" applyBorder="1" applyAlignment="1" applyProtection="1">
      <alignment vertical="center" wrapText="1"/>
    </xf>
    <xf numFmtId="0" fontId="26" fillId="5" borderId="3" xfId="0" applyFont="1" applyFill="1" applyBorder="1" applyAlignment="1" applyProtection="1">
      <alignment vertical="center" wrapText="1"/>
      <protection locked="0"/>
    </xf>
    <xf numFmtId="0" fontId="26" fillId="5" borderId="4" xfId="0" applyFont="1" applyFill="1" applyBorder="1" applyAlignment="1" applyProtection="1">
      <alignment vertical="center" wrapText="1"/>
      <protection locked="0"/>
    </xf>
    <xf numFmtId="0" fontId="26" fillId="5" borderId="2" xfId="0" applyFont="1" applyFill="1" applyBorder="1" applyAlignment="1" applyProtection="1">
      <alignment vertical="center" wrapText="1"/>
      <protection locked="0"/>
    </xf>
    <xf numFmtId="14" fontId="21" fillId="3" borderId="3" xfId="0" applyNumberFormat="1" applyFont="1" applyFill="1" applyBorder="1" applyAlignment="1">
      <alignment horizontal="left" vertical="top" wrapText="1"/>
    </xf>
    <xf numFmtId="0" fontId="30" fillId="2" borderId="0" xfId="0" applyFont="1" applyFill="1" applyAlignment="1">
      <alignment horizontal="left"/>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3" fillId="2" borderId="1" xfId="0" applyFont="1" applyFill="1" applyBorder="1" applyAlignment="1">
      <alignment horizontal="left" vertical="center"/>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26"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4" fillId="3" borderId="1" xfId="0" applyFont="1" applyFill="1" applyBorder="1" applyAlignment="1">
      <alignment horizontal="left" vertical="center" wrapText="1"/>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23" fillId="2" borderId="4" xfId="0" applyFont="1" applyFill="1" applyBorder="1" applyAlignment="1">
      <alignment horizontal="left"/>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14" fillId="5" borderId="1" xfId="0" applyFont="1" applyFill="1" applyBorder="1" applyAlignment="1" applyProtection="1">
      <alignment horizontal="right" vertical="center" wrapText="1"/>
      <protection locked="0"/>
    </xf>
    <xf numFmtId="0" fontId="26" fillId="0" borderId="1" xfId="0" applyFont="1" applyFill="1" applyBorder="1" applyAlignment="1">
      <alignment horizontal="right" vertical="center"/>
    </xf>
    <xf numFmtId="0" fontId="26" fillId="0" borderId="1" xfId="0" applyFont="1" applyFill="1" applyBorder="1" applyAlignment="1">
      <alignment horizontal="right"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left" vertical="center"/>
    </xf>
    <xf numFmtId="0" fontId="26" fillId="3" borderId="1" xfId="0" applyFont="1" applyFill="1" applyBorder="1" applyAlignment="1">
      <alignment horizontal="right" vertical="center" wrapText="1"/>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33" fillId="2" borderId="2" xfId="0" applyFont="1" applyFill="1" applyBorder="1" applyAlignment="1">
      <alignment horizontal="left" vertical="center"/>
    </xf>
    <xf numFmtId="0" fontId="31" fillId="5" borderId="4" xfId="0" applyFont="1" applyFill="1" applyBorder="1" applyAlignment="1" applyProtection="1">
      <alignment horizontal="right"/>
      <protection locked="0"/>
    </xf>
    <xf numFmtId="0" fontId="31" fillId="5" borderId="2" xfId="0" applyFont="1" applyFill="1" applyBorder="1" applyAlignment="1" applyProtection="1">
      <alignment horizontal="right"/>
      <protection locked="0"/>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5" borderId="3" xfId="0"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protection locked="0"/>
    </xf>
    <xf numFmtId="0" fontId="14" fillId="5" borderId="2" xfId="0" applyFont="1" applyFill="1" applyBorder="1" applyAlignment="1" applyProtection="1">
      <alignment horizontal="center" vertical="center"/>
      <protection locked="0"/>
    </xf>
    <xf numFmtId="0" fontId="14" fillId="5" borderId="3"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26" fillId="0" borderId="2" xfId="0" applyFont="1" applyFill="1" applyBorder="1" applyAlignment="1">
      <alignment horizontal="center" vertical="center"/>
    </xf>
    <xf numFmtId="0" fontId="23" fillId="2" borderId="3" xfId="0" applyFont="1" applyFill="1" applyBorder="1" applyAlignment="1">
      <alignment horizontal="left"/>
    </xf>
    <xf numFmtId="0" fontId="23" fillId="2" borderId="2" xfId="0" applyFont="1" applyFill="1" applyBorder="1" applyAlignment="1">
      <alignment horizontal="left"/>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 xfId="0" applyFont="1" applyFill="1" applyBorder="1" applyAlignment="1">
      <alignment horizontal="left" vertical="center"/>
    </xf>
    <xf numFmtId="0" fontId="32" fillId="2" borderId="3" xfId="0" applyFont="1" applyFill="1" applyBorder="1" applyAlignment="1">
      <alignment horizontal="center"/>
    </xf>
    <xf numFmtId="0" fontId="32" fillId="2" borderId="2" xfId="0" applyFont="1" applyFill="1" applyBorder="1" applyAlignment="1">
      <alignment horizontal="center"/>
    </xf>
  </cellXfs>
  <cellStyles count="1">
    <cellStyle name="Normal" xfId="0" builtinId="0"/>
  </cellStyles>
  <dxfs count="3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indexed="64"/>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indexed="64"/>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D7D7D7"/>
      <color rgb="FFC0C0C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GBox"/>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GBox"/>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file>

<file path=xl/ctrlProps/ctrlProp84.xml><?xml version="1.0" encoding="utf-8"?>
<formControlPr xmlns="http://schemas.microsoft.com/office/spreadsheetml/2009/9/main" objectType="GBox"/>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xmlns=""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322</xdr:row>
      <xdr:rowOff>28574</xdr:rowOff>
    </xdr:from>
    <xdr:to>
      <xdr:col>6</xdr:col>
      <xdr:colOff>95250</xdr:colOff>
      <xdr:row>326</xdr:row>
      <xdr:rowOff>113620</xdr:rowOff>
    </xdr:to>
    <xdr:pic>
      <xdr:nvPicPr>
        <xdr:cNvPr id="3" name="Picture 1" descr="Imagini pentru stema romaniei">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374</xdr:row>
      <xdr:rowOff>38099</xdr:rowOff>
    </xdr:from>
    <xdr:to>
      <xdr:col>6</xdr:col>
      <xdr:colOff>66675</xdr:colOff>
      <xdr:row>378</xdr:row>
      <xdr:rowOff>110671</xdr:rowOff>
    </xdr:to>
    <xdr:pic>
      <xdr:nvPicPr>
        <xdr:cNvPr id="6" name="Picture 1" descr="Imagini pentru stema romaniei">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12</xdr:col>
          <xdr:colOff>0</xdr:colOff>
          <xdr:row>109</xdr:row>
          <xdr:rowOff>0</xdr:rowOff>
        </xdr:from>
        <xdr:to>
          <xdr:col>25</xdr:col>
          <xdr:colOff>12700</xdr:colOff>
          <xdr:row>111</xdr:row>
          <xdr:rowOff>25400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110</xdr:row>
          <xdr:rowOff>12700</xdr:rowOff>
        </xdr:from>
        <xdr:to>
          <xdr:col>15</xdr:col>
          <xdr:colOff>0</xdr:colOff>
          <xdr:row>111</xdr:row>
          <xdr:rowOff>12700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xmlns=""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179</xdr:row>
          <xdr:rowOff>12700</xdr:rowOff>
        </xdr:from>
        <xdr:to>
          <xdr:col>17</xdr:col>
          <xdr:colOff>25400</xdr:colOff>
          <xdr:row>183</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xmlns=""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181</xdr:row>
          <xdr:rowOff>177800</xdr:rowOff>
        </xdr:from>
        <xdr:to>
          <xdr:col>7</xdr:col>
          <xdr:colOff>63500</xdr:colOff>
          <xdr:row>183</xdr:row>
          <xdr:rowOff>12700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63500</xdr:colOff>
          <xdr:row>181</xdr:row>
          <xdr:rowOff>177800</xdr:rowOff>
        </xdr:from>
        <xdr:to>
          <xdr:col>10</xdr:col>
          <xdr:colOff>38100</xdr:colOff>
          <xdr:row>183</xdr:row>
          <xdr:rowOff>12700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xmlns=""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50800</xdr:colOff>
          <xdr:row>181</xdr:row>
          <xdr:rowOff>177800</xdr:rowOff>
        </xdr:from>
        <xdr:to>
          <xdr:col>14</xdr:col>
          <xdr:colOff>25400</xdr:colOff>
          <xdr:row>183</xdr:row>
          <xdr:rowOff>12700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xmlns=""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453</xdr:row>
          <xdr:rowOff>0</xdr:rowOff>
        </xdr:from>
        <xdr:to>
          <xdr:col>34</xdr:col>
          <xdr:colOff>101600</xdr:colOff>
          <xdr:row>454</xdr:row>
          <xdr:rowOff>25400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453</xdr:row>
          <xdr:rowOff>177800</xdr:rowOff>
        </xdr:from>
        <xdr:to>
          <xdr:col>34</xdr:col>
          <xdr:colOff>101600</xdr:colOff>
          <xdr:row>455</xdr:row>
          <xdr:rowOff>25400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25400</xdr:colOff>
          <xdr:row>456</xdr:row>
          <xdr:rowOff>444500</xdr:rowOff>
        </xdr:from>
        <xdr:to>
          <xdr:col>53</xdr:col>
          <xdr:colOff>63500</xdr:colOff>
          <xdr:row>456</xdr:row>
          <xdr:rowOff>660400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50800</xdr:colOff>
          <xdr:row>457</xdr:row>
          <xdr:rowOff>114300</xdr:rowOff>
        </xdr:from>
        <xdr:to>
          <xdr:col>54</xdr:col>
          <xdr:colOff>38100</xdr:colOff>
          <xdr:row>457</xdr:row>
          <xdr:rowOff>330200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63500</xdr:colOff>
          <xdr:row>458</xdr:row>
          <xdr:rowOff>101600</xdr:rowOff>
        </xdr:from>
        <xdr:to>
          <xdr:col>59</xdr:col>
          <xdr:colOff>63500</xdr:colOff>
          <xdr:row>458</xdr:row>
          <xdr:rowOff>330200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63500</xdr:colOff>
          <xdr:row>459</xdr:row>
          <xdr:rowOff>241300</xdr:rowOff>
        </xdr:from>
        <xdr:to>
          <xdr:col>59</xdr:col>
          <xdr:colOff>50800</xdr:colOff>
          <xdr:row>459</xdr:row>
          <xdr:rowOff>457200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460</xdr:row>
          <xdr:rowOff>177800</xdr:rowOff>
        </xdr:from>
        <xdr:to>
          <xdr:col>40</xdr:col>
          <xdr:colOff>0</xdr:colOff>
          <xdr:row>460</xdr:row>
          <xdr:rowOff>406400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470</xdr:row>
          <xdr:rowOff>0</xdr:rowOff>
        </xdr:from>
        <xdr:to>
          <xdr:col>40</xdr:col>
          <xdr:colOff>63500</xdr:colOff>
          <xdr:row>471</xdr:row>
          <xdr:rowOff>25400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xmlns=""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471</xdr:row>
          <xdr:rowOff>0</xdr:rowOff>
        </xdr:from>
        <xdr:to>
          <xdr:col>40</xdr:col>
          <xdr:colOff>63500</xdr:colOff>
          <xdr:row>472</xdr:row>
          <xdr:rowOff>25400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xmlns=""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472</xdr:row>
          <xdr:rowOff>0</xdr:rowOff>
        </xdr:from>
        <xdr:to>
          <xdr:col>40</xdr:col>
          <xdr:colOff>63500</xdr:colOff>
          <xdr:row>473</xdr:row>
          <xdr:rowOff>25400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xmlns=""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88900</xdr:colOff>
          <xdr:row>493</xdr:row>
          <xdr:rowOff>88900</xdr:rowOff>
        </xdr:from>
        <xdr:to>
          <xdr:col>5</xdr:col>
          <xdr:colOff>76200</xdr:colOff>
          <xdr:row>493</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xmlns=""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88900</xdr:colOff>
          <xdr:row>494</xdr:row>
          <xdr:rowOff>76200</xdr:rowOff>
        </xdr:from>
        <xdr:to>
          <xdr:col>5</xdr:col>
          <xdr:colOff>76200</xdr:colOff>
          <xdr:row>494</xdr:row>
          <xdr:rowOff>292100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xmlns=""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88900</xdr:colOff>
          <xdr:row>498</xdr:row>
          <xdr:rowOff>63500</xdr:rowOff>
        </xdr:from>
        <xdr:to>
          <xdr:col>5</xdr:col>
          <xdr:colOff>76200</xdr:colOff>
          <xdr:row>498</xdr:row>
          <xdr:rowOff>279400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xmlns=""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499</xdr:row>
          <xdr:rowOff>25400</xdr:rowOff>
        </xdr:from>
        <xdr:to>
          <xdr:col>5</xdr:col>
          <xdr:colOff>63500</xdr:colOff>
          <xdr:row>500</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xmlns=""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535</xdr:row>
          <xdr:rowOff>0</xdr:rowOff>
        </xdr:from>
        <xdr:to>
          <xdr:col>56</xdr:col>
          <xdr:colOff>95250</xdr:colOff>
          <xdr:row>535</xdr:row>
          <xdr:rowOff>9525</xdr:rowOff>
        </xdr:to>
        <xdr:grpSp>
          <xdr:nvGrpSpPr>
            <xdr:cNvPr id="1185" name="Group 161">
              <a:extLst>
                <a:ext uri="{FF2B5EF4-FFF2-40B4-BE49-F238E27FC236}">
                  <a16:creationId xmlns:a16="http://schemas.microsoft.com/office/drawing/2014/main" xmlns="" id="{00000000-0008-0000-0000-0000A1040000}"/>
                </a:ext>
              </a:extLst>
            </xdr:cNvPr>
            <xdr:cNvGrpSpPr>
              <a:grpSpLocks/>
            </xdr:cNvGrpSpPr>
          </xdr:nvGrpSpPr>
          <xdr:grpSpPr bwMode="auto">
            <a:xfrm>
              <a:off x="6513286" y="105201357"/>
              <a:ext cx="331107" cy="9525"/>
              <a:chOff x="611" y="15095"/>
              <a:chExt cx="32" cy="65"/>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xmlns="" id="{00000000-0008-0000-0000-00008E040000}"/>
                  </a:ext>
                </a:extLst>
              </xdr:cNvPr>
              <xdr:cNvSpPr/>
            </xdr:nvSpPr>
            <xdr:spPr bwMode="auto">
              <a:xfrm>
                <a:off x="611" y="15137"/>
                <a:ext cx="32" cy="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xmlns="" id="{00000000-0008-0000-0000-00008F040000}"/>
                  </a:ext>
                </a:extLst>
              </xdr:cNvPr>
              <xdr:cNvSpPr/>
            </xdr:nvSpPr>
            <xdr:spPr bwMode="auto">
              <a:xfrm>
                <a:off x="611" y="15117"/>
                <a:ext cx="32" cy="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68" name="Check Box 144" hidden="1">
                <a:extLst>
                  <a:ext uri="{63B3BB69-23CF-44E3-9099-C40C66FF867C}">
                    <a14:compatExt spid="_x0000_s1168"/>
                  </a:ext>
                  <a:ext uri="{FF2B5EF4-FFF2-40B4-BE49-F238E27FC236}">
                    <a16:creationId xmlns:a16="http://schemas.microsoft.com/office/drawing/2014/main" xmlns="" id="{00000000-0008-0000-0000-000090040000}"/>
                  </a:ext>
                </a:extLst>
              </xdr:cNvPr>
              <xdr:cNvSpPr/>
            </xdr:nvSpPr>
            <xdr:spPr bwMode="auto">
              <a:xfrm>
                <a:off x="611" y="15095"/>
                <a:ext cx="32" cy="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522</xdr:row>
          <xdr:rowOff>0</xdr:rowOff>
        </xdr:from>
        <xdr:to>
          <xdr:col>61</xdr:col>
          <xdr:colOff>0</xdr:colOff>
          <xdr:row>527</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xmlns=""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12700</xdr:colOff>
          <xdr:row>522</xdr:row>
          <xdr:rowOff>63500</xdr:rowOff>
        </xdr:from>
        <xdr:to>
          <xdr:col>57</xdr:col>
          <xdr:colOff>0</xdr:colOff>
          <xdr:row>523</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xmlns=""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12700</xdr:colOff>
          <xdr:row>523</xdr:row>
          <xdr:rowOff>50800</xdr:rowOff>
        </xdr:from>
        <xdr:to>
          <xdr:col>57</xdr:col>
          <xdr:colOff>0</xdr:colOff>
          <xdr:row>524</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xmlns=""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12700</xdr:colOff>
          <xdr:row>524</xdr:row>
          <xdr:rowOff>50800</xdr:rowOff>
        </xdr:from>
        <xdr:to>
          <xdr:col>57</xdr:col>
          <xdr:colOff>0</xdr:colOff>
          <xdr:row>525</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xmlns=""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345</xdr:row>
          <xdr:rowOff>63500</xdr:rowOff>
        </xdr:from>
        <xdr:to>
          <xdr:col>59</xdr:col>
          <xdr:colOff>88900</xdr:colOff>
          <xdr:row>346</xdr:row>
          <xdr:rowOff>38100</xdr:rowOff>
        </xdr:to>
        <xdr:sp macro="" textlink="">
          <xdr:nvSpPr>
            <xdr:cNvPr id="1414" name="Button 390" hidden="1">
              <a:extLst>
                <a:ext uri="{63B3BB69-23CF-44E3-9099-C40C66FF867C}">
                  <a14:compatExt spid="_x0000_s1414"/>
                </a:ext>
                <a:ext uri="{FF2B5EF4-FFF2-40B4-BE49-F238E27FC236}">
                  <a16:creationId xmlns:a16="http://schemas.microsoft.com/office/drawing/2014/main" xmlns=""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101600</xdr:colOff>
          <xdr:row>405</xdr:row>
          <xdr:rowOff>76200</xdr:rowOff>
        </xdr:from>
        <xdr:to>
          <xdr:col>60</xdr:col>
          <xdr:colOff>0</xdr:colOff>
          <xdr:row>406</xdr:row>
          <xdr:rowOff>152400</xdr:rowOff>
        </xdr:to>
        <xdr:sp macro="" textlink="">
          <xdr:nvSpPr>
            <xdr:cNvPr id="1420" name="Button 396" hidden="1">
              <a:extLst>
                <a:ext uri="{63B3BB69-23CF-44E3-9099-C40C66FF867C}">
                  <a14:compatExt spid="_x0000_s1420"/>
                </a:ext>
                <a:ext uri="{FF2B5EF4-FFF2-40B4-BE49-F238E27FC236}">
                  <a16:creationId xmlns:a16="http://schemas.microsoft.com/office/drawing/2014/main" xmlns=""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ea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34</xdr:col>
          <xdr:colOff>0</xdr:colOff>
          <xdr:row>27</xdr:row>
          <xdr:rowOff>38100</xdr:rowOff>
        </xdr:from>
        <xdr:to>
          <xdr:col>47</xdr:col>
          <xdr:colOff>101600</xdr:colOff>
          <xdr:row>28</xdr:row>
          <xdr:rowOff>203200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xmlns=""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35</xdr:col>
          <xdr:colOff>25400</xdr:colOff>
          <xdr:row>27</xdr:row>
          <xdr:rowOff>63500</xdr:rowOff>
        </xdr:from>
        <xdr:to>
          <xdr:col>38</xdr:col>
          <xdr:colOff>12700</xdr:colOff>
          <xdr:row>28</xdr:row>
          <xdr:rowOff>12700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xmlns=""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35</xdr:col>
          <xdr:colOff>25400</xdr:colOff>
          <xdr:row>27</xdr:row>
          <xdr:rowOff>228600</xdr:rowOff>
        </xdr:from>
        <xdr:to>
          <xdr:col>38</xdr:col>
          <xdr:colOff>0</xdr:colOff>
          <xdr:row>28</xdr:row>
          <xdr:rowOff>177800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xmlns=""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127000</xdr:colOff>
          <xdr:row>25</xdr:row>
          <xdr:rowOff>25400</xdr:rowOff>
        </xdr:from>
        <xdr:to>
          <xdr:col>10</xdr:col>
          <xdr:colOff>101600</xdr:colOff>
          <xdr:row>26</xdr:row>
          <xdr:rowOff>25400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xmlns=""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348</xdr:row>
          <xdr:rowOff>0</xdr:rowOff>
        </xdr:from>
        <xdr:to>
          <xdr:col>59</xdr:col>
          <xdr:colOff>88900</xdr:colOff>
          <xdr:row>349</xdr:row>
          <xdr:rowOff>63500</xdr:rowOff>
        </xdr:to>
        <xdr:sp macro="" textlink="">
          <xdr:nvSpPr>
            <xdr:cNvPr id="1481" name="Button 457" hidden="1">
              <a:extLst>
                <a:ext uri="{63B3BB69-23CF-44E3-9099-C40C66FF867C}">
                  <a14:compatExt spid="_x0000_s1481"/>
                </a:ext>
                <a:ext uri="{FF2B5EF4-FFF2-40B4-BE49-F238E27FC236}">
                  <a16:creationId xmlns:a16="http://schemas.microsoft.com/office/drawing/2014/main" xmlns=""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xdr:twoCellAnchor editAs="oneCell">
    <xdr:from>
      <xdr:col>0</xdr:col>
      <xdr:colOff>34020</xdr:colOff>
      <xdr:row>348</xdr:row>
      <xdr:rowOff>0</xdr:rowOff>
    </xdr:from>
    <xdr:to>
      <xdr:col>6</xdr:col>
      <xdr:colOff>100695</xdr:colOff>
      <xdr:row>354</xdr:row>
      <xdr:rowOff>105456</xdr:rowOff>
    </xdr:to>
    <xdr:pic>
      <xdr:nvPicPr>
        <xdr:cNvPr id="160" name="Picture 1" descr="Imagini pentru stema romaniei">
          <a:extLst>
            <a:ext uri="{FF2B5EF4-FFF2-40B4-BE49-F238E27FC236}">
              <a16:creationId xmlns:a16="http://schemas.microsoft.com/office/drawing/2014/main" xmlns=""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408</xdr:row>
      <xdr:rowOff>114300</xdr:rowOff>
    </xdr:from>
    <xdr:ext cx="647700" cy="889001"/>
    <xdr:pic>
      <xdr:nvPicPr>
        <xdr:cNvPr id="161" name="Picture 1" descr="Imagini pentru stema romaniei">
          <a:extLst>
            <a:ext uri="{FF2B5EF4-FFF2-40B4-BE49-F238E27FC236}">
              <a16:creationId xmlns:a16="http://schemas.microsoft.com/office/drawing/2014/main" xmlns=""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101600</xdr:colOff>
          <xdr:row>437</xdr:row>
          <xdr:rowOff>76200</xdr:rowOff>
        </xdr:from>
        <xdr:to>
          <xdr:col>60</xdr:col>
          <xdr:colOff>0</xdr:colOff>
          <xdr:row>438</xdr:row>
          <xdr:rowOff>152400</xdr:rowOff>
        </xdr:to>
        <xdr:sp macro="" textlink="">
          <xdr:nvSpPr>
            <xdr:cNvPr id="1482" name="Button 458" hidden="1">
              <a:extLst>
                <a:ext uri="{63B3BB69-23CF-44E3-9099-C40C66FF867C}">
                  <a14:compatExt spid="_x0000_s1482"/>
                </a:ext>
                <a:ext uri="{FF2B5EF4-FFF2-40B4-BE49-F238E27FC236}">
                  <a16:creationId xmlns:a16="http://schemas.microsoft.com/office/drawing/2014/main" xmlns=""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ea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50800</xdr:colOff>
          <xdr:row>455</xdr:row>
          <xdr:rowOff>114300</xdr:rowOff>
        </xdr:from>
        <xdr:to>
          <xdr:col>54</xdr:col>
          <xdr:colOff>38100</xdr:colOff>
          <xdr:row>455</xdr:row>
          <xdr:rowOff>330200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xmlns=""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469</xdr:row>
          <xdr:rowOff>0</xdr:rowOff>
        </xdr:from>
        <xdr:to>
          <xdr:col>40</xdr:col>
          <xdr:colOff>63500</xdr:colOff>
          <xdr:row>470</xdr:row>
          <xdr:rowOff>25400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xmlns=""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531</xdr:row>
          <xdr:rowOff>0</xdr:rowOff>
        </xdr:from>
        <xdr:to>
          <xdr:col>61</xdr:col>
          <xdr:colOff>0</xdr:colOff>
          <xdr:row>535</xdr:row>
          <xdr:rowOff>0</xdr:rowOff>
        </xdr:to>
        <xdr:sp macro="" textlink="">
          <xdr:nvSpPr>
            <xdr:cNvPr id="1520" name="Group Box 496" hidden="1">
              <a:extLst>
                <a:ext uri="{63B3BB69-23CF-44E3-9099-C40C66FF867C}">
                  <a14:compatExt spid="_x0000_s1520"/>
                </a:ext>
                <a:ext uri="{FF2B5EF4-FFF2-40B4-BE49-F238E27FC236}">
                  <a16:creationId xmlns:a16="http://schemas.microsoft.com/office/drawing/2014/main" xmlns="" id="{00000000-0008-0000-0000-0000F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12700</xdr:colOff>
          <xdr:row>532</xdr:row>
          <xdr:rowOff>50800</xdr:rowOff>
        </xdr:from>
        <xdr:to>
          <xdr:col>57</xdr:col>
          <xdr:colOff>0</xdr:colOff>
          <xdr:row>533</xdr:row>
          <xdr:rowOff>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xmlns=""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12700</xdr:colOff>
          <xdr:row>533</xdr:row>
          <xdr:rowOff>50800</xdr:rowOff>
        </xdr:from>
        <xdr:to>
          <xdr:col>57</xdr:col>
          <xdr:colOff>0</xdr:colOff>
          <xdr:row>534</xdr:row>
          <xdr:rowOff>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xmlns=""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534</xdr:row>
          <xdr:rowOff>0</xdr:rowOff>
        </xdr:from>
        <xdr:to>
          <xdr:col>56</xdr:col>
          <xdr:colOff>101600</xdr:colOff>
          <xdr:row>534</xdr:row>
          <xdr:rowOff>152400</xdr:rowOff>
        </xdr:to>
        <xdr:sp macro="" textlink="">
          <xdr:nvSpPr>
            <xdr:cNvPr id="1523" name="Option Button 499" hidden="1">
              <a:extLst>
                <a:ext uri="{63B3BB69-23CF-44E3-9099-C40C66FF867C}">
                  <a14:compatExt spid="_x0000_s1523"/>
                </a:ext>
                <a:ext uri="{FF2B5EF4-FFF2-40B4-BE49-F238E27FC236}">
                  <a16:creationId xmlns:a16="http://schemas.microsoft.com/office/drawing/2014/main" xmlns=""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12700</xdr:colOff>
          <xdr:row>26</xdr:row>
          <xdr:rowOff>63500</xdr:rowOff>
        </xdr:from>
        <xdr:to>
          <xdr:col>10</xdr:col>
          <xdr:colOff>127000</xdr:colOff>
          <xdr:row>26</xdr:row>
          <xdr:rowOff>254000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xmlns=""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50800</xdr:colOff>
          <xdr:row>98</xdr:row>
          <xdr:rowOff>38100</xdr:rowOff>
        </xdr:from>
        <xdr:to>
          <xdr:col>7</xdr:col>
          <xdr:colOff>25400</xdr:colOff>
          <xdr:row>99</xdr:row>
          <xdr:rowOff>101600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xmlns=""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50800</xdr:colOff>
          <xdr:row>101</xdr:row>
          <xdr:rowOff>25400</xdr:rowOff>
        </xdr:from>
        <xdr:to>
          <xdr:col>6</xdr:col>
          <xdr:colOff>63500</xdr:colOff>
          <xdr:row>102</xdr:row>
          <xdr:rowOff>12700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xmlns=""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50800</xdr:colOff>
          <xdr:row>104</xdr:row>
          <xdr:rowOff>25400</xdr:rowOff>
        </xdr:from>
        <xdr:to>
          <xdr:col>6</xdr:col>
          <xdr:colOff>63500</xdr:colOff>
          <xdr:row>104</xdr:row>
          <xdr:rowOff>139700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xmlns=""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101600</xdr:colOff>
          <xdr:row>99</xdr:row>
          <xdr:rowOff>12700</xdr:rowOff>
        </xdr:from>
        <xdr:to>
          <xdr:col>29</xdr:col>
          <xdr:colOff>38100</xdr:colOff>
          <xdr:row>100</xdr:row>
          <xdr:rowOff>25400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xmlns=""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101600</xdr:colOff>
          <xdr:row>100</xdr:row>
          <xdr:rowOff>25400</xdr:rowOff>
        </xdr:from>
        <xdr:to>
          <xdr:col>29</xdr:col>
          <xdr:colOff>50800</xdr:colOff>
          <xdr:row>101</xdr:row>
          <xdr:rowOff>25400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xmlns=""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102</xdr:row>
          <xdr:rowOff>0</xdr:rowOff>
        </xdr:from>
        <xdr:to>
          <xdr:col>30</xdr:col>
          <xdr:colOff>0</xdr:colOff>
          <xdr:row>103</xdr:row>
          <xdr:rowOff>12700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xmlns=""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12700</xdr:colOff>
          <xdr:row>100</xdr:row>
          <xdr:rowOff>139700</xdr:rowOff>
        </xdr:from>
        <xdr:to>
          <xdr:col>59</xdr:col>
          <xdr:colOff>25400</xdr:colOff>
          <xdr:row>106</xdr:row>
          <xdr:rowOff>63500</xdr:rowOff>
        </xdr:to>
        <xdr:sp macro="" textlink="">
          <xdr:nvSpPr>
            <xdr:cNvPr id="1552" name="Group Box 528" hidden="1">
              <a:extLst>
                <a:ext uri="{63B3BB69-23CF-44E3-9099-C40C66FF867C}">
                  <a14:compatExt spid="_x0000_s1552"/>
                </a:ext>
                <a:ext uri="{FF2B5EF4-FFF2-40B4-BE49-F238E27FC236}">
                  <a16:creationId xmlns:a16="http://schemas.microsoft.com/office/drawing/2014/main" xmlns="" id="{00000000-0008-0000-0000-000010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50800</xdr:colOff>
          <xdr:row>101</xdr:row>
          <xdr:rowOff>38100</xdr:rowOff>
        </xdr:from>
        <xdr:to>
          <xdr:col>45</xdr:col>
          <xdr:colOff>63500</xdr:colOff>
          <xdr:row>102</xdr:row>
          <xdr:rowOff>25400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xmlns=""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63500</xdr:colOff>
          <xdr:row>101</xdr:row>
          <xdr:rowOff>139700</xdr:rowOff>
        </xdr:from>
        <xdr:to>
          <xdr:col>46</xdr:col>
          <xdr:colOff>25400</xdr:colOff>
          <xdr:row>103</xdr:row>
          <xdr:rowOff>50800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xmlns=""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63500</xdr:colOff>
          <xdr:row>103</xdr:row>
          <xdr:rowOff>50800</xdr:rowOff>
        </xdr:from>
        <xdr:to>
          <xdr:col>45</xdr:col>
          <xdr:colOff>63500</xdr:colOff>
          <xdr:row>104</xdr:row>
          <xdr:rowOff>25400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xmlns=""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oneCellAnchor>
    <xdr:from>
      <xdr:col>0</xdr:col>
      <xdr:colOff>28575</xdr:colOff>
      <xdr:row>322</xdr:row>
      <xdr:rowOff>0</xdr:rowOff>
    </xdr:from>
    <xdr:ext cx="651313" cy="887632"/>
    <xdr:pic>
      <xdr:nvPicPr>
        <xdr:cNvPr id="135" name="Picture 1" descr="Imagini pentru stema romaniei">
          <a:extLst>
            <a:ext uri="{FF2B5EF4-FFF2-40B4-BE49-F238E27FC236}">
              <a16:creationId xmlns:a16="http://schemas.microsoft.com/office/drawing/2014/main" xmlns="" id="{00000000-0008-0000-0000-00008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48782798"/>
          <a:ext cx="651313" cy="887632"/>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44</xdr:col>
          <xdr:colOff>0</xdr:colOff>
          <xdr:row>322</xdr:row>
          <xdr:rowOff>0</xdr:rowOff>
        </xdr:from>
        <xdr:to>
          <xdr:col>59</xdr:col>
          <xdr:colOff>88900</xdr:colOff>
          <xdr:row>323</xdr:row>
          <xdr:rowOff>50800</xdr:rowOff>
        </xdr:to>
        <xdr:sp macro="" textlink="">
          <xdr:nvSpPr>
            <xdr:cNvPr id="1568" name="Button 544" hidden="1">
              <a:extLst>
                <a:ext uri="{63B3BB69-23CF-44E3-9099-C40C66FF867C}">
                  <a14:compatExt spid="_x0000_s1568"/>
                </a:ext>
                <a:ext uri="{FF2B5EF4-FFF2-40B4-BE49-F238E27FC236}">
                  <a16:creationId xmlns:a16="http://schemas.microsoft.com/office/drawing/2014/main" xmlns="" id="{00000000-0008-0000-0000-00002006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322</xdr:row>
          <xdr:rowOff>0</xdr:rowOff>
        </xdr:from>
        <xdr:to>
          <xdr:col>59</xdr:col>
          <xdr:colOff>88900</xdr:colOff>
          <xdr:row>323</xdr:row>
          <xdr:rowOff>50800</xdr:rowOff>
        </xdr:to>
        <xdr:sp macro="" textlink="">
          <xdr:nvSpPr>
            <xdr:cNvPr id="1569" name="Button 545" hidden="1">
              <a:extLst>
                <a:ext uri="{63B3BB69-23CF-44E3-9099-C40C66FF867C}">
                  <a14:compatExt spid="_x0000_s1569"/>
                </a:ext>
                <a:ext uri="{FF2B5EF4-FFF2-40B4-BE49-F238E27FC236}">
                  <a16:creationId xmlns:a16="http://schemas.microsoft.com/office/drawing/2014/main" xmlns="" id="{00000000-0008-0000-0000-00002106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461</xdr:row>
          <xdr:rowOff>88900</xdr:rowOff>
        </xdr:from>
        <xdr:to>
          <xdr:col>34</xdr:col>
          <xdr:colOff>12700</xdr:colOff>
          <xdr:row>461</xdr:row>
          <xdr:rowOff>292100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xmlns=""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462</xdr:row>
          <xdr:rowOff>241300</xdr:rowOff>
        </xdr:from>
        <xdr:to>
          <xdr:col>40</xdr:col>
          <xdr:colOff>0</xdr:colOff>
          <xdr:row>462</xdr:row>
          <xdr:rowOff>457200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xmlns=""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463</xdr:row>
          <xdr:rowOff>101600</xdr:rowOff>
        </xdr:from>
        <xdr:to>
          <xdr:col>40</xdr:col>
          <xdr:colOff>25400</xdr:colOff>
          <xdr:row>463</xdr:row>
          <xdr:rowOff>330200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xmlns=""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oneCellAnchor>
    <xdr:from>
      <xdr:col>0</xdr:col>
      <xdr:colOff>28575</xdr:colOff>
      <xdr:row>348</xdr:row>
      <xdr:rowOff>28574</xdr:rowOff>
    </xdr:from>
    <xdr:ext cx="651313" cy="887632"/>
    <xdr:pic>
      <xdr:nvPicPr>
        <xdr:cNvPr id="106" name="Picture 1" descr="Imagini pentru stema romaniei">
          <a:extLst>
            <a:ext uri="{FF2B5EF4-FFF2-40B4-BE49-F238E27FC236}">
              <a16:creationId xmlns:a16="http://schemas.microsoft.com/office/drawing/2014/main" xmlns="" id="{00000000-0008-0000-0000-00006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7786177"/>
          <a:ext cx="651313" cy="887632"/>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44</xdr:col>
          <xdr:colOff>0</xdr:colOff>
          <xdr:row>371</xdr:row>
          <xdr:rowOff>63500</xdr:rowOff>
        </xdr:from>
        <xdr:to>
          <xdr:col>59</xdr:col>
          <xdr:colOff>88900</xdr:colOff>
          <xdr:row>372</xdr:row>
          <xdr:rowOff>63500</xdr:rowOff>
        </xdr:to>
        <xdr:sp macro="" textlink="">
          <xdr:nvSpPr>
            <xdr:cNvPr id="1583" name="Button 559" hidden="1">
              <a:extLst>
                <a:ext uri="{63B3BB69-23CF-44E3-9099-C40C66FF867C}">
                  <a14:compatExt spid="_x0000_s1583"/>
                </a:ext>
                <a:ext uri="{FF2B5EF4-FFF2-40B4-BE49-F238E27FC236}">
                  <a16:creationId xmlns:a16="http://schemas.microsoft.com/office/drawing/2014/main" xmlns="" id="{00000000-0008-0000-0000-00002F06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xdr:oneCellAnchor>
    <xdr:from>
      <xdr:col>0</xdr:col>
      <xdr:colOff>28575</xdr:colOff>
      <xdr:row>348</xdr:row>
      <xdr:rowOff>0</xdr:rowOff>
    </xdr:from>
    <xdr:ext cx="651313" cy="887632"/>
    <xdr:pic>
      <xdr:nvPicPr>
        <xdr:cNvPr id="108" name="Picture 1" descr="Imagini pentru stema romaniei">
          <a:extLst>
            <a:ext uri="{FF2B5EF4-FFF2-40B4-BE49-F238E27FC236}">
              <a16:creationId xmlns:a16="http://schemas.microsoft.com/office/drawing/2014/main" xmlns="" id="{00000000-0008-0000-0000-00006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3982746"/>
          <a:ext cx="651313" cy="887632"/>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44</xdr:col>
          <xdr:colOff>0</xdr:colOff>
          <xdr:row>348</xdr:row>
          <xdr:rowOff>0</xdr:rowOff>
        </xdr:from>
        <xdr:to>
          <xdr:col>59</xdr:col>
          <xdr:colOff>88900</xdr:colOff>
          <xdr:row>349</xdr:row>
          <xdr:rowOff>63500</xdr:rowOff>
        </xdr:to>
        <xdr:sp macro="" textlink="">
          <xdr:nvSpPr>
            <xdr:cNvPr id="1584" name="Button 560" hidden="1">
              <a:extLst>
                <a:ext uri="{63B3BB69-23CF-44E3-9099-C40C66FF867C}">
                  <a14:compatExt spid="_x0000_s1584"/>
                </a:ext>
                <a:ext uri="{FF2B5EF4-FFF2-40B4-BE49-F238E27FC236}">
                  <a16:creationId xmlns:a16="http://schemas.microsoft.com/office/drawing/2014/main" xmlns="" id="{00000000-0008-0000-0000-00003006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543</xdr:row>
          <xdr:rowOff>0</xdr:rowOff>
        </xdr:from>
        <xdr:to>
          <xdr:col>51</xdr:col>
          <xdr:colOff>12700</xdr:colOff>
          <xdr:row>546</xdr:row>
          <xdr:rowOff>12700</xdr:rowOff>
        </xdr:to>
        <xdr:sp macro="" textlink="">
          <xdr:nvSpPr>
            <xdr:cNvPr id="1585" name="Group Box 561" hidden="1">
              <a:extLst>
                <a:ext uri="{63B3BB69-23CF-44E3-9099-C40C66FF867C}">
                  <a14:compatExt spid="_x0000_s1585"/>
                </a:ext>
                <a:ext uri="{FF2B5EF4-FFF2-40B4-BE49-F238E27FC236}">
                  <a16:creationId xmlns:a16="http://schemas.microsoft.com/office/drawing/2014/main" xmlns="" id="{00000000-0008-0000-0000-00003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12700</xdr:colOff>
          <xdr:row>543</xdr:row>
          <xdr:rowOff>25400</xdr:rowOff>
        </xdr:from>
        <xdr:to>
          <xdr:col>48</xdr:col>
          <xdr:colOff>0</xdr:colOff>
          <xdr:row>543</xdr:row>
          <xdr:rowOff>165100</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xmlns=""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544</xdr:row>
          <xdr:rowOff>25400</xdr:rowOff>
        </xdr:from>
        <xdr:to>
          <xdr:col>48</xdr:col>
          <xdr:colOff>0</xdr:colOff>
          <xdr:row>544</xdr:row>
          <xdr:rowOff>165100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xmlns=""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545</xdr:row>
          <xdr:rowOff>25400</xdr:rowOff>
        </xdr:from>
        <xdr:to>
          <xdr:col>47</xdr:col>
          <xdr:colOff>101600</xdr:colOff>
          <xdr:row>545</xdr:row>
          <xdr:rowOff>177800</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xmlns=""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548</xdr:row>
          <xdr:rowOff>0</xdr:rowOff>
        </xdr:from>
        <xdr:to>
          <xdr:col>51</xdr:col>
          <xdr:colOff>12700</xdr:colOff>
          <xdr:row>551</xdr:row>
          <xdr:rowOff>12700</xdr:rowOff>
        </xdr:to>
        <xdr:sp macro="" textlink="">
          <xdr:nvSpPr>
            <xdr:cNvPr id="1589" name="Group Box 565" hidden="1">
              <a:extLst>
                <a:ext uri="{63B3BB69-23CF-44E3-9099-C40C66FF867C}">
                  <a14:compatExt spid="_x0000_s1589"/>
                </a:ext>
                <a:ext uri="{FF2B5EF4-FFF2-40B4-BE49-F238E27FC236}">
                  <a16:creationId xmlns:a16="http://schemas.microsoft.com/office/drawing/2014/main" xmlns="" id="{00000000-0008-0000-0000-00003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12700</xdr:colOff>
          <xdr:row>548</xdr:row>
          <xdr:rowOff>25400</xdr:rowOff>
        </xdr:from>
        <xdr:to>
          <xdr:col>48</xdr:col>
          <xdr:colOff>0</xdr:colOff>
          <xdr:row>548</xdr:row>
          <xdr:rowOff>165100</xdr:rowOff>
        </xdr:to>
        <xdr:sp macro="" textlink="">
          <xdr:nvSpPr>
            <xdr:cNvPr id="1590" name="Option Button 566" hidden="1">
              <a:extLst>
                <a:ext uri="{63B3BB69-23CF-44E3-9099-C40C66FF867C}">
                  <a14:compatExt spid="_x0000_s1590"/>
                </a:ext>
                <a:ext uri="{FF2B5EF4-FFF2-40B4-BE49-F238E27FC236}">
                  <a16:creationId xmlns:a16="http://schemas.microsoft.com/office/drawing/2014/main" xmlns=""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549</xdr:row>
          <xdr:rowOff>25400</xdr:rowOff>
        </xdr:from>
        <xdr:to>
          <xdr:col>48</xdr:col>
          <xdr:colOff>0</xdr:colOff>
          <xdr:row>549</xdr:row>
          <xdr:rowOff>165100</xdr:rowOff>
        </xdr:to>
        <xdr:sp macro="" textlink="">
          <xdr:nvSpPr>
            <xdr:cNvPr id="1591" name="Option Button 567" hidden="1">
              <a:extLst>
                <a:ext uri="{63B3BB69-23CF-44E3-9099-C40C66FF867C}">
                  <a14:compatExt spid="_x0000_s1591"/>
                </a:ext>
                <a:ext uri="{FF2B5EF4-FFF2-40B4-BE49-F238E27FC236}">
                  <a16:creationId xmlns:a16="http://schemas.microsoft.com/office/drawing/2014/main" xmlns=""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550</xdr:row>
          <xdr:rowOff>25400</xdr:rowOff>
        </xdr:from>
        <xdr:to>
          <xdr:col>47</xdr:col>
          <xdr:colOff>101600</xdr:colOff>
          <xdr:row>550</xdr:row>
          <xdr:rowOff>177800</xdr:rowOff>
        </xdr:to>
        <xdr:sp macro="" textlink="">
          <xdr:nvSpPr>
            <xdr:cNvPr id="1592" name="Option Button 568" hidden="1">
              <a:extLst>
                <a:ext uri="{63B3BB69-23CF-44E3-9099-C40C66FF867C}">
                  <a14:compatExt spid="_x0000_s1592"/>
                </a:ext>
                <a:ext uri="{FF2B5EF4-FFF2-40B4-BE49-F238E27FC236}">
                  <a16:creationId xmlns:a16="http://schemas.microsoft.com/office/drawing/2014/main" xmlns=""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553</xdr:row>
          <xdr:rowOff>0</xdr:rowOff>
        </xdr:from>
        <xdr:to>
          <xdr:col>51</xdr:col>
          <xdr:colOff>12700</xdr:colOff>
          <xdr:row>556</xdr:row>
          <xdr:rowOff>12700</xdr:rowOff>
        </xdr:to>
        <xdr:sp macro="" textlink="">
          <xdr:nvSpPr>
            <xdr:cNvPr id="1593" name="Group Box 569" hidden="1">
              <a:extLst>
                <a:ext uri="{63B3BB69-23CF-44E3-9099-C40C66FF867C}">
                  <a14:compatExt spid="_x0000_s1593"/>
                </a:ext>
                <a:ext uri="{FF2B5EF4-FFF2-40B4-BE49-F238E27FC236}">
                  <a16:creationId xmlns:a16="http://schemas.microsoft.com/office/drawing/2014/main" xmlns="" id="{00000000-0008-0000-0000-00003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12700</xdr:colOff>
          <xdr:row>553</xdr:row>
          <xdr:rowOff>25400</xdr:rowOff>
        </xdr:from>
        <xdr:to>
          <xdr:col>48</xdr:col>
          <xdr:colOff>0</xdr:colOff>
          <xdr:row>553</xdr:row>
          <xdr:rowOff>165100</xdr:rowOff>
        </xdr:to>
        <xdr:sp macro="" textlink="">
          <xdr:nvSpPr>
            <xdr:cNvPr id="1594" name="Option Button 570" hidden="1">
              <a:extLst>
                <a:ext uri="{63B3BB69-23CF-44E3-9099-C40C66FF867C}">
                  <a14:compatExt spid="_x0000_s1594"/>
                </a:ext>
                <a:ext uri="{FF2B5EF4-FFF2-40B4-BE49-F238E27FC236}">
                  <a16:creationId xmlns:a16="http://schemas.microsoft.com/office/drawing/2014/main" xmlns=""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554</xdr:row>
          <xdr:rowOff>25400</xdr:rowOff>
        </xdr:from>
        <xdr:to>
          <xdr:col>48</xdr:col>
          <xdr:colOff>0</xdr:colOff>
          <xdr:row>554</xdr:row>
          <xdr:rowOff>165100</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xmlns=""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555</xdr:row>
          <xdr:rowOff>25400</xdr:rowOff>
        </xdr:from>
        <xdr:to>
          <xdr:col>47</xdr:col>
          <xdr:colOff>101600</xdr:colOff>
          <xdr:row>555</xdr:row>
          <xdr:rowOff>177800</xdr:rowOff>
        </xdr:to>
        <xdr:sp macro="" textlink="">
          <xdr:nvSpPr>
            <xdr:cNvPr id="1596" name="Option Button 572" hidden="1">
              <a:extLst>
                <a:ext uri="{63B3BB69-23CF-44E3-9099-C40C66FF867C}">
                  <a14:compatExt spid="_x0000_s1596"/>
                </a:ext>
                <a:ext uri="{FF2B5EF4-FFF2-40B4-BE49-F238E27FC236}">
                  <a16:creationId xmlns:a16="http://schemas.microsoft.com/office/drawing/2014/main" xmlns=""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38100</xdr:colOff>
          <xdr:row>104</xdr:row>
          <xdr:rowOff>25400</xdr:rowOff>
        </xdr:from>
        <xdr:to>
          <xdr:col>46</xdr:col>
          <xdr:colOff>12700</xdr:colOff>
          <xdr:row>105</xdr:row>
          <xdr:rowOff>88900</xdr:rowOff>
        </xdr:to>
        <xdr:sp macro="" textlink="">
          <xdr:nvSpPr>
            <xdr:cNvPr id="1598" name="Option Button 574" hidden="1">
              <a:extLst>
                <a:ext uri="{63B3BB69-23CF-44E3-9099-C40C66FF867C}">
                  <a14:compatExt spid="_x0000_s1598"/>
                </a:ext>
                <a:ext uri="{FF2B5EF4-FFF2-40B4-BE49-F238E27FC236}">
                  <a16:creationId xmlns:a16="http://schemas.microsoft.com/office/drawing/2014/main" xmlns=""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32</xdr:col>
          <xdr:colOff>25400</xdr:colOff>
          <xdr:row>110</xdr:row>
          <xdr:rowOff>25400</xdr:rowOff>
        </xdr:from>
        <xdr:to>
          <xdr:col>34</xdr:col>
          <xdr:colOff>25400</xdr:colOff>
          <xdr:row>110</xdr:row>
          <xdr:rowOff>177800</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xmlns=""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465</xdr:row>
          <xdr:rowOff>0</xdr:rowOff>
        </xdr:from>
        <xdr:to>
          <xdr:col>35</xdr:col>
          <xdr:colOff>25400</xdr:colOff>
          <xdr:row>466</xdr:row>
          <xdr:rowOff>25400</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xmlns=""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25400</xdr:colOff>
          <xdr:row>464</xdr:row>
          <xdr:rowOff>0</xdr:rowOff>
        </xdr:from>
        <xdr:to>
          <xdr:col>58</xdr:col>
          <xdr:colOff>25400</xdr:colOff>
          <xdr:row>465</xdr:row>
          <xdr:rowOff>25400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xmlns=""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466</xdr:row>
          <xdr:rowOff>63500</xdr:rowOff>
        </xdr:from>
        <xdr:to>
          <xdr:col>39</xdr:col>
          <xdr:colOff>12700</xdr:colOff>
          <xdr:row>466</xdr:row>
          <xdr:rowOff>292100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xmlns=""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25400</xdr:colOff>
          <xdr:row>467</xdr:row>
          <xdr:rowOff>63500</xdr:rowOff>
        </xdr:from>
        <xdr:to>
          <xdr:col>58</xdr:col>
          <xdr:colOff>12700</xdr:colOff>
          <xdr:row>467</xdr:row>
          <xdr:rowOff>292100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xmlns=""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77787</xdr:rowOff>
    </xdr:to>
    <xdr:pic>
      <xdr:nvPicPr>
        <xdr:cNvPr id="2" name="Picture 1" descr="Imagini pentru stema romaniei">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617627" cy="849312"/>
        </a:xfrm>
        <a:prstGeom prst="rect">
          <a:avLst/>
        </a:prstGeom>
        <a:noFill/>
        <a:ln w="3175">
          <a:solidFill>
            <a:schemeClr val="tx1"/>
          </a:solidFill>
        </a:ln>
      </xdr:spPr>
    </xdr:pic>
    <xdr:clientData/>
  </xdr:twoCellAnchor>
  <xdr:twoCellAnchor editAs="oneCell">
    <xdr:from>
      <xdr:col>0</xdr:col>
      <xdr:colOff>28575</xdr:colOff>
      <xdr:row>0</xdr:row>
      <xdr:rowOff>0</xdr:rowOff>
    </xdr:from>
    <xdr:to>
      <xdr:col>6</xdr:col>
      <xdr:colOff>95250</xdr:colOff>
      <xdr:row>4</xdr:row>
      <xdr:rowOff>117476</xdr:rowOff>
    </xdr:to>
    <xdr:pic>
      <xdr:nvPicPr>
        <xdr:cNvPr id="3" name="Picture 1" descr="Imagini pentru stema romaniei">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47700" cy="889001"/>
        </a:xfrm>
        <a:prstGeom prst="rect">
          <a:avLst/>
        </a:prstGeom>
        <a:noFill/>
        <a:ln w="3175">
          <a:solidFill>
            <a:schemeClr val="tx1"/>
          </a:solidFill>
        </a:ln>
      </xdr:spPr>
    </xdr:pic>
    <xdr:clientData/>
  </xdr:twoCellAnchor>
  <xdr:twoCellAnchor editAs="oneCell">
    <xdr:from>
      <xdr:col>0</xdr:col>
      <xdr:colOff>19050</xdr:colOff>
      <xdr:row>0</xdr:row>
      <xdr:rowOff>0</xdr:rowOff>
    </xdr:from>
    <xdr:to>
      <xdr:col>6</xdr:col>
      <xdr:colOff>85725</xdr:colOff>
      <xdr:row>4</xdr:row>
      <xdr:rowOff>117476</xdr:rowOff>
    </xdr:to>
    <xdr:pic>
      <xdr:nvPicPr>
        <xdr:cNvPr id="4" name="Picture 1" descr="Imagini pentru stema romaniei">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6011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5" name="Group 2">
              <a:extLst>
                <a:ext uri="{FF2B5EF4-FFF2-40B4-BE49-F238E27FC236}">
                  <a16:creationId xmlns:a16="http://schemas.microsoft.com/office/drawing/2014/main" xmlns="" id="{00000000-0008-0000-0200-000005000000}"/>
                </a:ext>
              </a:extLst>
            </xdr:cNvPr>
            <xdr:cNvGrpSpPr>
              <a:grpSpLocks/>
            </xdr:cNvGrpSpPr>
          </xdr:nvGrpSpPr>
          <xdr:grpSpPr bwMode="auto">
            <a:xfrm>
              <a:off x="1554956" y="0"/>
              <a:ext cx="2847743" cy="0"/>
              <a:chOff x="159" y="0"/>
              <a:chExt cx="1752457" cy="0"/>
            </a:xfrm>
          </xdr:grpSpPr>
          <xdr:sp macro="" textlink="">
            <xdr:nvSpPr>
              <xdr:cNvPr id="6145" name="Option Button 1" hidden="1">
                <a:extLst>
                  <a:ext uri="{63B3BB69-23CF-44E3-9099-C40C66FF867C}">
                    <a14:compatExt spid="_x0000_s6145"/>
                  </a:ext>
                  <a:ext uri="{FF2B5EF4-FFF2-40B4-BE49-F238E27FC236}">
                    <a16:creationId xmlns:a16="http://schemas.microsoft.com/office/drawing/2014/main" xmlns="" id="{00000000-0008-0000-0200-000001180000}"/>
                  </a:ext>
                </a:extLst>
              </xdr:cNvPr>
              <xdr:cNvSpPr/>
            </xdr:nvSpPr>
            <xdr:spPr bwMode="auto">
              <a:xfrm>
                <a:off x="1752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46" name="Option Button 2" hidden="1">
                <a:extLst>
                  <a:ext uri="{63B3BB69-23CF-44E3-9099-C40C66FF867C}">
                    <a14:compatExt spid="_x0000_s6146"/>
                  </a:ext>
                  <a:ext uri="{FF2B5EF4-FFF2-40B4-BE49-F238E27FC236}">
                    <a16:creationId xmlns:a16="http://schemas.microsoft.com/office/drawing/2014/main" xmlns="" id="{00000000-0008-0000-0200-000002180000}"/>
                  </a:ext>
                </a:extLst>
              </xdr:cNvPr>
              <xdr:cNvSpPr/>
            </xdr:nvSpPr>
            <xdr:spPr bwMode="auto">
              <a:xfrm>
                <a:off x="1752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47" name="Option Button 3" hidden="1">
                <a:extLst>
                  <a:ext uri="{63B3BB69-23CF-44E3-9099-C40C66FF867C}">
                    <a14:compatExt spid="_x0000_s6147"/>
                  </a:ext>
                  <a:ext uri="{FF2B5EF4-FFF2-40B4-BE49-F238E27FC236}">
                    <a16:creationId xmlns:a16="http://schemas.microsoft.com/office/drawing/2014/main" xmlns="" id="{00000000-0008-0000-0200-000003180000}"/>
                  </a:ext>
                </a:extLst>
              </xdr:cNvPr>
              <xdr:cNvSpPr/>
            </xdr:nvSpPr>
            <xdr:spPr bwMode="auto">
              <a:xfrm>
                <a:off x="1752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48" name="Option Button 4" hidden="1">
                <a:extLst>
                  <a:ext uri="{63B3BB69-23CF-44E3-9099-C40C66FF867C}">
                    <a14:compatExt spid="_x0000_s6148"/>
                  </a:ext>
                  <a:ext uri="{FF2B5EF4-FFF2-40B4-BE49-F238E27FC236}">
                    <a16:creationId xmlns:a16="http://schemas.microsoft.com/office/drawing/2014/main" xmlns="" id="{00000000-0008-0000-0200-000004180000}"/>
                  </a:ext>
                </a:extLst>
              </xdr:cNvPr>
              <xdr:cNvSpPr/>
            </xdr:nvSpPr>
            <xdr:spPr bwMode="auto">
              <a:xfrm>
                <a:off x="1752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49" name="Option Button 5" hidden="1">
                <a:extLst>
                  <a:ext uri="{63B3BB69-23CF-44E3-9099-C40C66FF867C}">
                    <a14:compatExt spid="_x0000_s6149"/>
                  </a:ext>
                  <a:ext uri="{FF2B5EF4-FFF2-40B4-BE49-F238E27FC236}">
                    <a16:creationId xmlns:a16="http://schemas.microsoft.com/office/drawing/2014/main" xmlns="" id="{00000000-0008-0000-0200-000005180000}"/>
                  </a:ext>
                </a:extLst>
              </xdr:cNvPr>
              <xdr:cNvSpPr/>
            </xdr:nvSpPr>
            <xdr:spPr bwMode="auto">
              <a:xfrm>
                <a:off x="1752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50" name="Group Box 6" hidden="1">
                <a:extLst>
                  <a:ext uri="{63B3BB69-23CF-44E3-9099-C40C66FF867C}">
                    <a14:compatExt spid="_x0000_s6150"/>
                  </a:ext>
                  <a:ext uri="{FF2B5EF4-FFF2-40B4-BE49-F238E27FC236}">
                    <a16:creationId xmlns:a16="http://schemas.microsoft.com/office/drawing/2014/main" xmlns="" id="{00000000-0008-0000-0200-000006180000}"/>
                  </a:ext>
                </a:extLst>
              </xdr:cNvPr>
              <xdr:cNvSpPr/>
            </xdr:nvSpPr>
            <xdr:spPr bwMode="auto">
              <a:xfrm>
                <a:off x="159" y="0"/>
                <a:ext cx="293"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12" name="Group 9">
              <a:extLst>
                <a:ext uri="{FF2B5EF4-FFF2-40B4-BE49-F238E27FC236}">
                  <a16:creationId xmlns:a16="http://schemas.microsoft.com/office/drawing/2014/main" xmlns="" id="{00000000-0008-0000-0200-00000C000000}"/>
                </a:ext>
              </a:extLst>
            </xdr:cNvPr>
            <xdr:cNvGrpSpPr>
              <a:grpSpLocks/>
            </xdr:cNvGrpSpPr>
          </xdr:nvGrpSpPr>
          <xdr:grpSpPr bwMode="auto">
            <a:xfrm>
              <a:off x="381000" y="0"/>
              <a:ext cx="1824037" cy="0"/>
              <a:chOff x="40" y="0"/>
              <a:chExt cx="1295455" cy="0"/>
            </a:xfrm>
          </xdr:grpSpPr>
          <xdr:sp macro="" textlink="">
            <xdr:nvSpPr>
              <xdr:cNvPr id="6151" name="Group Box 7" hidden="1">
                <a:extLst>
                  <a:ext uri="{63B3BB69-23CF-44E3-9099-C40C66FF867C}">
                    <a14:compatExt spid="_x0000_s6151"/>
                  </a:ext>
                  <a:ext uri="{FF2B5EF4-FFF2-40B4-BE49-F238E27FC236}">
                    <a16:creationId xmlns:a16="http://schemas.microsoft.com/office/drawing/2014/main" xmlns="" id="{00000000-0008-0000-0200-000007180000}"/>
                  </a:ext>
                </a:extLst>
              </xdr:cNvPr>
              <xdr:cNvSpPr/>
            </xdr:nvSpPr>
            <xdr:spPr bwMode="auto">
              <a:xfrm>
                <a:off x="1295305"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6152" name="Option Button 8" hidden="1">
                <a:extLst>
                  <a:ext uri="{63B3BB69-23CF-44E3-9099-C40C66FF867C}">
                    <a14:compatExt spid="_x0000_s6152"/>
                  </a:ext>
                  <a:ext uri="{FF2B5EF4-FFF2-40B4-BE49-F238E27FC236}">
                    <a16:creationId xmlns:a16="http://schemas.microsoft.com/office/drawing/2014/main" xmlns="" id="{00000000-0008-0000-0200-000008180000}"/>
                  </a:ext>
                </a:extLst>
              </xdr:cNvPr>
              <xdr:cNvSpPr/>
            </xdr:nvSpPr>
            <xdr:spPr bwMode="auto">
              <a:xfrm>
                <a:off x="523859"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53" name="Option Button 9" hidden="1">
                <a:extLst>
                  <a:ext uri="{63B3BB69-23CF-44E3-9099-C40C66FF867C}">
                    <a14:compatExt spid="_x0000_s6153"/>
                  </a:ext>
                  <a:ext uri="{FF2B5EF4-FFF2-40B4-BE49-F238E27FC236}">
                    <a16:creationId xmlns:a16="http://schemas.microsoft.com/office/drawing/2014/main" xmlns="" id="{00000000-0008-0000-0200-000009180000}"/>
                  </a:ext>
                </a:extLst>
              </xdr:cNvPr>
              <xdr:cNvSpPr/>
            </xdr:nvSpPr>
            <xdr:spPr bwMode="auto">
              <a:xfrm>
                <a:off x="40"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16" name="Group 13">
              <a:extLst>
                <a:ext uri="{FF2B5EF4-FFF2-40B4-BE49-F238E27FC236}">
                  <a16:creationId xmlns:a16="http://schemas.microsoft.com/office/drawing/2014/main" xmlns="" id="{00000000-0008-0000-0200-000010000000}"/>
                </a:ext>
              </a:extLst>
            </xdr:cNvPr>
            <xdr:cNvGrpSpPr>
              <a:grpSpLocks/>
            </xdr:cNvGrpSpPr>
          </xdr:nvGrpSpPr>
          <xdr:grpSpPr bwMode="auto">
            <a:xfrm>
              <a:off x="3393281" y="0"/>
              <a:ext cx="2081213" cy="0"/>
              <a:chOff x="306" y="0"/>
              <a:chExt cx="4428902" cy="0"/>
            </a:xfrm>
          </xdr:grpSpPr>
          <xdr:sp macro="" textlink="">
            <xdr:nvSpPr>
              <xdr:cNvPr id="6154" name="Group Box 10" hidden="1">
                <a:extLst>
                  <a:ext uri="{63B3BB69-23CF-44E3-9099-C40C66FF867C}">
                    <a14:compatExt spid="_x0000_s6154"/>
                  </a:ext>
                  <a:ext uri="{FF2B5EF4-FFF2-40B4-BE49-F238E27FC236}">
                    <a16:creationId xmlns:a16="http://schemas.microsoft.com/office/drawing/2014/main" xmlns="" id="{00000000-0008-0000-0200-00000A180000}"/>
                  </a:ext>
                </a:extLst>
              </xdr:cNvPr>
              <xdr:cNvSpPr/>
            </xdr:nvSpPr>
            <xdr:spPr bwMode="auto">
              <a:xfrm>
                <a:off x="4428993" y="0"/>
                <a:ext cx="215"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6155" name="Option Button 11" hidden="1">
                <a:extLst>
                  <a:ext uri="{63B3BB69-23CF-44E3-9099-C40C66FF867C}">
                    <a14:compatExt spid="_x0000_s6155"/>
                  </a:ext>
                  <a:ext uri="{FF2B5EF4-FFF2-40B4-BE49-F238E27FC236}">
                    <a16:creationId xmlns:a16="http://schemas.microsoft.com/office/drawing/2014/main" xmlns="" id="{00000000-0008-0000-0200-00000B180000}"/>
                  </a:ext>
                </a:extLst>
              </xdr:cNvPr>
              <xdr:cNvSpPr/>
            </xdr:nvSpPr>
            <xdr:spPr bwMode="auto">
              <a:xfrm>
                <a:off x="3552788"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56" name="Option Button 12" hidden="1">
                <a:extLst>
                  <a:ext uri="{63B3BB69-23CF-44E3-9099-C40C66FF867C}">
                    <a14:compatExt spid="_x0000_s6156"/>
                  </a:ext>
                  <a:ext uri="{FF2B5EF4-FFF2-40B4-BE49-F238E27FC236}">
                    <a16:creationId xmlns:a16="http://schemas.microsoft.com/office/drawing/2014/main" xmlns="" id="{00000000-0008-0000-0200-00000C180000}"/>
                  </a:ext>
                </a:extLst>
              </xdr:cNvPr>
              <xdr:cNvSpPr/>
            </xdr:nvSpPr>
            <xdr:spPr bwMode="auto">
              <a:xfrm>
                <a:off x="306"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20" name="Group 22">
              <a:extLst>
                <a:ext uri="{FF2B5EF4-FFF2-40B4-BE49-F238E27FC236}">
                  <a16:creationId xmlns:a16="http://schemas.microsoft.com/office/drawing/2014/main" xmlns="" id="{00000000-0008-0000-0200-000014000000}"/>
                </a:ext>
              </a:extLst>
            </xdr:cNvPr>
            <xdr:cNvGrpSpPr>
              <a:grpSpLocks/>
            </xdr:cNvGrpSpPr>
          </xdr:nvGrpSpPr>
          <xdr:grpSpPr bwMode="auto">
            <a:xfrm>
              <a:off x="242888" y="0"/>
              <a:ext cx="1574005" cy="0"/>
              <a:chOff x="125" y="0"/>
              <a:chExt cx="1023895" cy="0"/>
            </a:xfrm>
          </xdr:grpSpPr>
          <xdr:sp macro="" textlink="">
            <xdr:nvSpPr>
              <xdr:cNvPr id="6157" name="Group Box 13" hidden="1">
                <a:extLst>
                  <a:ext uri="{63B3BB69-23CF-44E3-9099-C40C66FF867C}">
                    <a14:compatExt spid="_x0000_s6157"/>
                  </a:ext>
                  <a:ext uri="{FF2B5EF4-FFF2-40B4-BE49-F238E27FC236}">
                    <a16:creationId xmlns:a16="http://schemas.microsoft.com/office/drawing/2014/main" xmlns="" id="{00000000-0008-0000-0200-00000D18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6158" name="Option Button 14" hidden="1">
                <a:extLst>
                  <a:ext uri="{63B3BB69-23CF-44E3-9099-C40C66FF867C}">
                    <a14:compatExt spid="_x0000_s6158"/>
                  </a:ext>
                  <a:ext uri="{FF2B5EF4-FFF2-40B4-BE49-F238E27FC236}">
                    <a16:creationId xmlns:a16="http://schemas.microsoft.com/office/drawing/2014/main" xmlns="" id="{00000000-0008-0000-0200-00000E180000}"/>
                  </a:ext>
                </a:extLst>
              </xdr:cNvPr>
              <xdr:cNvSpPr/>
            </xdr:nvSpPr>
            <xdr:spPr bwMode="auto">
              <a:xfrm>
                <a:off x="59053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59" name="Option Button 15" hidden="1">
                <a:extLst>
                  <a:ext uri="{63B3BB69-23CF-44E3-9099-C40C66FF867C}">
                    <a14:compatExt spid="_x0000_s6159"/>
                  </a:ext>
                  <a:ext uri="{FF2B5EF4-FFF2-40B4-BE49-F238E27FC236}">
                    <a16:creationId xmlns:a16="http://schemas.microsoft.com/office/drawing/2014/main" xmlns="" id="{00000000-0008-0000-0200-00000F180000}"/>
                  </a:ext>
                </a:extLst>
              </xdr:cNvPr>
              <xdr:cNvSpPr/>
            </xdr:nvSpPr>
            <xdr:spPr bwMode="auto">
              <a:xfrm>
                <a:off x="89533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0" name="Option Button 16" hidden="1">
                <a:extLst>
                  <a:ext uri="{63B3BB69-23CF-44E3-9099-C40C66FF867C}">
                    <a14:compatExt spid="_x0000_s6160"/>
                  </a:ext>
                  <a:ext uri="{FF2B5EF4-FFF2-40B4-BE49-F238E27FC236}">
                    <a16:creationId xmlns:a16="http://schemas.microsoft.com/office/drawing/2014/main" xmlns="" id="{00000000-0008-0000-0200-000010180000}"/>
                  </a:ext>
                </a:extLst>
              </xdr:cNvPr>
              <xdr:cNvSpPr/>
            </xdr:nvSpPr>
            <xdr:spPr bwMode="auto">
              <a:xfrm>
                <a:off x="125"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25" name="Group 27">
              <a:extLst>
                <a:ext uri="{FF2B5EF4-FFF2-40B4-BE49-F238E27FC236}">
                  <a16:creationId xmlns:a16="http://schemas.microsoft.com/office/drawing/2014/main" xmlns="" id="{00000000-0008-0000-0200-000019000000}"/>
                </a:ext>
              </a:extLst>
            </xdr:cNvPr>
            <xdr:cNvGrpSpPr>
              <a:grpSpLocks/>
            </xdr:cNvGrpSpPr>
          </xdr:nvGrpSpPr>
          <xdr:grpSpPr bwMode="auto">
            <a:xfrm>
              <a:off x="681038" y="0"/>
              <a:ext cx="1674019" cy="0"/>
              <a:chOff x="184" y="0"/>
              <a:chExt cx="1509615" cy="0"/>
            </a:xfrm>
          </xdr:grpSpPr>
          <xdr:sp macro="" textlink="">
            <xdr:nvSpPr>
              <xdr:cNvPr id="6161" name="Group Box 17" hidden="1">
                <a:extLst>
                  <a:ext uri="{63B3BB69-23CF-44E3-9099-C40C66FF867C}">
                    <a14:compatExt spid="_x0000_s6161"/>
                  </a:ext>
                  <a:ext uri="{FF2B5EF4-FFF2-40B4-BE49-F238E27FC236}">
                    <a16:creationId xmlns:a16="http://schemas.microsoft.com/office/drawing/2014/main" xmlns="" id="{00000000-0008-0000-0200-000011180000}"/>
                  </a:ext>
                </a:extLst>
              </xdr:cNvPr>
              <xdr:cNvSpPr/>
            </xdr:nvSpPr>
            <xdr:spPr bwMode="auto">
              <a:xfrm>
                <a:off x="1509622" y="0"/>
                <a:ext cx="177" cy="0"/>
              </a:xfrm>
              <a:prstGeom prst="rect">
                <a:avLst/>
              </a:prstGeom>
              <a:noFill/>
              <a:ln w="9525">
                <a:miter lim="800000"/>
                <a:headEnd/>
                <a:tailEnd/>
              </a:ln>
              <a:extLst>
                <a:ext uri="{909E8E84-426E-40DD-AFC4-6F175D3DCCD1}">
                  <a14:hiddenFill>
                    <a:noFill/>
                  </a14:hiddenFill>
                </a:ext>
              </a:extLst>
            </xdr:spPr>
          </xdr:sp>
          <xdr:sp macro="" textlink="">
            <xdr:nvSpPr>
              <xdr:cNvPr id="6162" name="Option Button 18" hidden="1">
                <a:extLst>
                  <a:ext uri="{63B3BB69-23CF-44E3-9099-C40C66FF867C}">
                    <a14:compatExt spid="_x0000_s6162"/>
                  </a:ext>
                  <a:ext uri="{FF2B5EF4-FFF2-40B4-BE49-F238E27FC236}">
                    <a16:creationId xmlns:a16="http://schemas.microsoft.com/office/drawing/2014/main" xmlns="" id="{00000000-0008-0000-0200-000012180000}"/>
                  </a:ext>
                </a:extLst>
              </xdr:cNvPr>
              <xdr:cNvSpPr/>
            </xdr:nvSpPr>
            <xdr:spPr bwMode="auto">
              <a:xfrm>
                <a:off x="990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3" name="Option Button 19" hidden="1">
                <a:extLst>
                  <a:ext uri="{63B3BB69-23CF-44E3-9099-C40C66FF867C}">
                    <a14:compatExt spid="_x0000_s6163"/>
                  </a:ext>
                  <a:ext uri="{FF2B5EF4-FFF2-40B4-BE49-F238E27FC236}">
                    <a16:creationId xmlns:a16="http://schemas.microsoft.com/office/drawing/2014/main" xmlns="" id="{00000000-0008-0000-0200-000013180000}"/>
                  </a:ext>
                </a:extLst>
              </xdr:cNvPr>
              <xdr:cNvSpPr/>
            </xdr:nvSpPr>
            <xdr:spPr bwMode="auto">
              <a:xfrm>
                <a:off x="1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29" name="Group 31">
              <a:extLst>
                <a:ext uri="{FF2B5EF4-FFF2-40B4-BE49-F238E27FC236}">
                  <a16:creationId xmlns:a16="http://schemas.microsoft.com/office/drawing/2014/main" xmlns="" id="{00000000-0008-0000-0200-00001D000000}"/>
                </a:ext>
              </a:extLst>
            </xdr:cNvPr>
            <xdr:cNvGrpSpPr>
              <a:grpSpLocks/>
            </xdr:cNvGrpSpPr>
          </xdr:nvGrpSpPr>
          <xdr:grpSpPr bwMode="auto">
            <a:xfrm>
              <a:off x="6155531" y="0"/>
              <a:ext cx="333367" cy="0"/>
              <a:chOff x="637" y="0"/>
              <a:chExt cx="6285879" cy="0"/>
            </a:xfrm>
          </xdr:grpSpPr>
          <xdr:sp macro="" textlink="">
            <xdr:nvSpPr>
              <xdr:cNvPr id="6164" name="Check Box 20" hidden="1">
                <a:extLst>
                  <a:ext uri="{63B3BB69-23CF-44E3-9099-C40C66FF867C}">
                    <a14:compatExt spid="_x0000_s6164"/>
                  </a:ext>
                  <a:ext uri="{FF2B5EF4-FFF2-40B4-BE49-F238E27FC236}">
                    <a16:creationId xmlns:a16="http://schemas.microsoft.com/office/drawing/2014/main" xmlns="" id="{00000000-0008-0000-0200-000014180000}"/>
                  </a:ext>
                </a:extLst>
              </xdr:cNvPr>
              <xdr:cNvSpPr/>
            </xdr:nvSpPr>
            <xdr:spPr bwMode="auto">
              <a:xfrm>
                <a:off x="6286478" y="0"/>
                <a:ext cx="38"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5" name="Check Box 21" hidden="1">
                <a:extLst>
                  <a:ext uri="{63B3BB69-23CF-44E3-9099-C40C66FF867C}">
                    <a14:compatExt spid="_x0000_s6165"/>
                  </a:ext>
                  <a:ext uri="{FF2B5EF4-FFF2-40B4-BE49-F238E27FC236}">
                    <a16:creationId xmlns:a16="http://schemas.microsoft.com/office/drawing/2014/main" xmlns="" id="{00000000-0008-0000-0200-000015180000}"/>
                  </a:ext>
                </a:extLst>
              </xdr:cNvPr>
              <xdr:cNvSpPr/>
            </xdr:nvSpPr>
            <xdr:spPr bwMode="auto">
              <a:xfrm>
                <a:off x="6286478" y="0"/>
                <a:ext cx="38"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6" name="Check Box 22" hidden="1">
                <a:extLst>
                  <a:ext uri="{63B3BB69-23CF-44E3-9099-C40C66FF867C}">
                    <a14:compatExt spid="_x0000_s6166"/>
                  </a:ext>
                  <a:ext uri="{FF2B5EF4-FFF2-40B4-BE49-F238E27FC236}">
                    <a16:creationId xmlns:a16="http://schemas.microsoft.com/office/drawing/2014/main" xmlns="" id="{00000000-0008-0000-0200-000016180000}"/>
                  </a:ext>
                </a:extLst>
              </xdr:cNvPr>
              <xdr:cNvSpPr/>
            </xdr:nvSpPr>
            <xdr:spPr bwMode="auto">
              <a:xfrm>
                <a:off x="6276975" y="0"/>
                <a:ext cx="38"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7" name="Check Box 23" hidden="1">
                <a:extLst>
                  <a:ext uri="{63B3BB69-23CF-44E3-9099-C40C66FF867C}">
                    <a14:compatExt spid="_x0000_s6167"/>
                  </a:ext>
                  <a:ext uri="{FF2B5EF4-FFF2-40B4-BE49-F238E27FC236}">
                    <a16:creationId xmlns:a16="http://schemas.microsoft.com/office/drawing/2014/main" xmlns="" id="{00000000-0008-0000-0200-000017180000}"/>
                  </a:ext>
                </a:extLst>
              </xdr:cNvPr>
              <xdr:cNvSpPr/>
            </xdr:nvSpPr>
            <xdr:spPr bwMode="auto">
              <a:xfrm>
                <a:off x="6276975" y="0"/>
                <a:ext cx="38"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8" name="Check Box 24" hidden="1">
                <a:extLst>
                  <a:ext uri="{63B3BB69-23CF-44E3-9099-C40C66FF867C}">
                    <a14:compatExt spid="_x0000_s6168"/>
                  </a:ext>
                  <a:ext uri="{FF2B5EF4-FFF2-40B4-BE49-F238E27FC236}">
                    <a16:creationId xmlns:a16="http://schemas.microsoft.com/office/drawing/2014/main" xmlns="" id="{00000000-0008-0000-0200-000018180000}"/>
                  </a:ext>
                </a:extLst>
              </xdr:cNvPr>
              <xdr:cNvSpPr/>
            </xdr:nvSpPr>
            <xdr:spPr bwMode="auto">
              <a:xfrm>
                <a:off x="637" y="0"/>
                <a:ext cx="38"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xdr:twoCellAnchor editAs="oneCell">
    <xdr:from>
      <xdr:col>1</xdr:col>
      <xdr:colOff>9525</xdr:colOff>
      <xdr:row>0</xdr:row>
      <xdr:rowOff>0</xdr:rowOff>
    </xdr:from>
    <xdr:to>
      <xdr:col>6</xdr:col>
      <xdr:colOff>103277</xdr:colOff>
      <xdr:row>4</xdr:row>
      <xdr:rowOff>77787</xdr:rowOff>
    </xdr:to>
    <xdr:pic>
      <xdr:nvPicPr>
        <xdr:cNvPr id="35" name="Picture 34" descr="Imagini pentru stema romaniei">
          <a:extLst>
            <a:ext uri="{FF2B5EF4-FFF2-40B4-BE49-F238E27FC236}">
              <a16:creationId xmlns:a16="http://schemas.microsoft.com/office/drawing/2014/main" xmlns="" id="{00000000-0008-0000-02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twoCellAnchor editAs="oneCell">
    <xdr:from>
      <xdr:col>0</xdr:col>
      <xdr:colOff>28575</xdr:colOff>
      <xdr:row>62</xdr:row>
      <xdr:rowOff>28574</xdr:rowOff>
    </xdr:from>
    <xdr:to>
      <xdr:col>6</xdr:col>
      <xdr:colOff>95250</xdr:colOff>
      <xdr:row>66</xdr:row>
      <xdr:rowOff>157162</xdr:rowOff>
    </xdr:to>
    <xdr:pic>
      <xdr:nvPicPr>
        <xdr:cNvPr id="36" name="Picture 1" descr="Imagini pentru stema romaniei">
          <a:extLst>
            <a:ext uri="{FF2B5EF4-FFF2-40B4-BE49-F238E27FC236}">
              <a16:creationId xmlns:a16="http://schemas.microsoft.com/office/drawing/2014/main" xmlns="" id="{00000000-0008-0000-02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70329024"/>
          <a:ext cx="647700" cy="890588"/>
        </a:xfrm>
        <a:prstGeom prst="rect">
          <a:avLst/>
        </a:prstGeom>
        <a:noFill/>
        <a:ln w="3175">
          <a:solidFill>
            <a:schemeClr val="tx1"/>
          </a:solidFill>
        </a:ln>
      </xdr:spPr>
    </xdr:pic>
    <xdr:clientData/>
  </xdr:twoCellAnchor>
  <xdr:twoCellAnchor editAs="oneCell">
    <xdr:from>
      <xdr:col>0</xdr:col>
      <xdr:colOff>34020</xdr:colOff>
      <xdr:row>87</xdr:row>
      <xdr:rowOff>61236</xdr:rowOff>
    </xdr:from>
    <xdr:to>
      <xdr:col>6</xdr:col>
      <xdr:colOff>100695</xdr:colOff>
      <xdr:row>91</xdr:row>
      <xdr:rowOff>187103</xdr:rowOff>
    </xdr:to>
    <xdr:pic>
      <xdr:nvPicPr>
        <xdr:cNvPr id="39" name="Picture 1" descr="Imagini pentru stema romaniei">
          <a:extLst>
            <a:ext uri="{FF2B5EF4-FFF2-40B4-BE49-F238E27FC236}">
              <a16:creationId xmlns:a16="http://schemas.microsoft.com/office/drawing/2014/main" xmlns="" id="{00000000-0008-0000-02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276057636"/>
          <a:ext cx="647700" cy="887867"/>
        </a:xfrm>
        <a:prstGeom prst="rect">
          <a:avLst/>
        </a:prstGeom>
        <a:noFill/>
        <a:ln w="3175">
          <a:solidFill>
            <a:schemeClr val="tx1"/>
          </a:solidFill>
        </a:ln>
      </xdr:spPr>
    </xdr:pic>
    <xdr:clientData/>
  </xdr:twoCellAnchor>
  <xdr:oneCellAnchor>
    <xdr:from>
      <xdr:col>0</xdr:col>
      <xdr:colOff>28575</xdr:colOff>
      <xdr:row>44</xdr:row>
      <xdr:rowOff>28574</xdr:rowOff>
    </xdr:from>
    <xdr:ext cx="651313" cy="887632"/>
    <xdr:pic>
      <xdr:nvPicPr>
        <xdr:cNvPr id="40" name="Picture 1" descr="Imagini pentru stema romaniei">
          <a:extLst>
            <a:ext uri="{FF2B5EF4-FFF2-40B4-BE49-F238E27FC236}">
              <a16:creationId xmlns:a16="http://schemas.microsoft.com/office/drawing/2014/main" xmlns="" id="{00000000-0008-0000-02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6528549"/>
          <a:ext cx="651313" cy="887632"/>
        </a:xfrm>
        <a:prstGeom prst="rect">
          <a:avLst/>
        </a:prstGeom>
        <a:noFill/>
        <a:ln w="3175">
          <a:solidFill>
            <a:schemeClr val="tx1"/>
          </a:solidFill>
        </a:ln>
      </xdr:spPr>
    </xdr:pic>
    <xdr:clientData/>
  </xdr:oneCellAnchor>
  <xdr:oneCellAnchor>
    <xdr:from>
      <xdr:col>0</xdr:col>
      <xdr:colOff>28575</xdr:colOff>
      <xdr:row>0</xdr:row>
      <xdr:rowOff>28574</xdr:rowOff>
    </xdr:from>
    <xdr:ext cx="651313" cy="887632"/>
    <xdr:pic>
      <xdr:nvPicPr>
        <xdr:cNvPr id="42" name="Picture 1" descr="Imagini pentru stema romaniei">
          <a:extLst>
            <a:ext uri="{FF2B5EF4-FFF2-40B4-BE49-F238E27FC236}">
              <a16:creationId xmlns:a16="http://schemas.microsoft.com/office/drawing/2014/main" xmlns="" id="{00000000-0008-0000-02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57317874"/>
          <a:ext cx="651313" cy="887632"/>
        </a:xfrm>
        <a:prstGeom prst="rect">
          <a:avLst/>
        </a:prstGeom>
        <a:noFill/>
        <a:ln w="3175">
          <a:solidFill>
            <a:schemeClr val="tx1"/>
          </a:solidFill>
        </a:ln>
      </xdr:spPr>
    </xdr:pic>
    <xdr:clientData/>
  </xdr:oneCellAnchor>
  <xdr:oneCellAnchor>
    <xdr:from>
      <xdr:col>0</xdr:col>
      <xdr:colOff>28575</xdr:colOff>
      <xdr:row>155</xdr:row>
      <xdr:rowOff>28574</xdr:rowOff>
    </xdr:from>
    <xdr:ext cx="651313" cy="887632"/>
    <xdr:pic>
      <xdr:nvPicPr>
        <xdr:cNvPr id="44" name="Picture 1" descr="Imagini pentru stema romaniei">
          <a:extLst>
            <a:ext uri="{FF2B5EF4-FFF2-40B4-BE49-F238E27FC236}">
              <a16:creationId xmlns:a16="http://schemas.microsoft.com/office/drawing/2014/main" xmlns="" id="{00000000-0008-0000-02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91741224"/>
          <a:ext cx="651313" cy="887632"/>
        </a:xfrm>
        <a:prstGeom prst="rect">
          <a:avLst/>
        </a:prstGeom>
        <a:noFill/>
        <a:ln w="3175">
          <a:solidFill>
            <a:schemeClr val="tx1"/>
          </a:solidFill>
        </a:ln>
      </xdr:spPr>
    </xdr:pic>
    <xdr:clientData/>
  </xdr:oneCellAnchor>
  <xdr:oneCellAnchor>
    <xdr:from>
      <xdr:col>0</xdr:col>
      <xdr:colOff>28575</xdr:colOff>
      <xdr:row>136</xdr:row>
      <xdr:rowOff>28574</xdr:rowOff>
    </xdr:from>
    <xdr:ext cx="651313" cy="887632"/>
    <xdr:pic>
      <xdr:nvPicPr>
        <xdr:cNvPr id="46" name="Picture 1" descr="Imagini pentru stema romaniei">
          <a:extLst>
            <a:ext uri="{FF2B5EF4-FFF2-40B4-BE49-F238E27FC236}">
              <a16:creationId xmlns:a16="http://schemas.microsoft.com/office/drawing/2014/main" xmlns="" id="{00000000-0008-0000-02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7940749"/>
          <a:ext cx="651313" cy="887632"/>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127001</xdr:rowOff>
    </xdr:to>
    <xdr:pic>
      <xdr:nvPicPr>
        <xdr:cNvPr id="2" name="Picture 1" descr="Imagini pentru stema romaniei">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47700" cy="889001"/>
        </a:xfrm>
        <a:prstGeom prst="rect">
          <a:avLst/>
        </a:prstGeom>
        <a:noFill/>
        <a:ln w="3175">
          <a:solidFill>
            <a:schemeClr val="tx1"/>
          </a:solidFill>
        </a:ln>
      </xdr:spPr>
    </xdr:pic>
    <xdr:clientData/>
  </xdr:twoCellAnchor>
  <xdr:twoCellAnchor editAs="oneCell">
    <xdr:from>
      <xdr:col>0</xdr:col>
      <xdr:colOff>0</xdr:colOff>
      <xdr:row>0</xdr:row>
      <xdr:rowOff>0</xdr:rowOff>
    </xdr:from>
    <xdr:to>
      <xdr:col>6</xdr:col>
      <xdr:colOff>66675</xdr:colOff>
      <xdr:row>4</xdr:row>
      <xdr:rowOff>127001</xdr:rowOff>
    </xdr:to>
    <xdr:pic>
      <xdr:nvPicPr>
        <xdr:cNvPr id="3" name="Picture 1" descr="Imagini pentru stema romaniei">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134224"/>
          <a:ext cx="647700" cy="889001"/>
        </a:xfrm>
        <a:prstGeom prst="rect">
          <a:avLst/>
        </a:prstGeom>
        <a:noFill/>
        <a:ln w="3175">
          <a:solidFill>
            <a:schemeClr val="tx1"/>
          </a:solidFill>
        </a:ln>
      </xdr:spPr>
    </xdr:pic>
    <xdr:clientData/>
  </xdr:twoCellAnchor>
  <xdr:twoCellAnchor editAs="oneCell">
    <xdr:from>
      <xdr:col>0</xdr:col>
      <xdr:colOff>38100</xdr:colOff>
      <xdr:row>0</xdr:row>
      <xdr:rowOff>0</xdr:rowOff>
    </xdr:from>
    <xdr:to>
      <xdr:col>7</xdr:col>
      <xdr:colOff>0</xdr:colOff>
      <xdr:row>4</xdr:row>
      <xdr:rowOff>127001</xdr:rowOff>
    </xdr:to>
    <xdr:pic>
      <xdr:nvPicPr>
        <xdr:cNvPr id="4" name="Picture 1" descr="Imagini pentru stema romaniei">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97446699"/>
          <a:ext cx="647700" cy="889001"/>
        </a:xfrm>
        <a:prstGeom prst="rect">
          <a:avLst/>
        </a:prstGeom>
        <a:noFill/>
        <a:ln w="3175">
          <a:solidFill>
            <a:schemeClr val="tx1"/>
          </a:solidFill>
        </a:ln>
      </xdr:spPr>
    </xdr:pic>
    <xdr:clientData/>
  </xdr:twoCellAnchor>
  <xdr:oneCellAnchor>
    <xdr:from>
      <xdr:col>0</xdr:col>
      <xdr:colOff>38100</xdr:colOff>
      <xdr:row>32</xdr:row>
      <xdr:rowOff>114300</xdr:rowOff>
    </xdr:from>
    <xdr:ext cx="647700" cy="889001"/>
    <xdr:pic>
      <xdr:nvPicPr>
        <xdr:cNvPr id="7" name="Picture 1" descr="Imagini pentru stema romaniei">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04504725"/>
          <a:ext cx="647700"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127001</xdr:rowOff>
    </xdr:to>
    <xdr:pic>
      <xdr:nvPicPr>
        <xdr:cNvPr id="2" name="Picture 1" descr="Imagini pentru stema romaniei">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47700" cy="889001"/>
        </a:xfrm>
        <a:prstGeom prst="rect">
          <a:avLst/>
        </a:prstGeom>
        <a:noFill/>
        <a:ln w="3175">
          <a:solidFill>
            <a:schemeClr val="tx1"/>
          </a:solidFill>
        </a:ln>
      </xdr:spPr>
    </xdr:pic>
    <xdr:clientData/>
  </xdr:twoCellAnchor>
  <xdr:twoCellAnchor editAs="oneCell">
    <xdr:from>
      <xdr:col>0</xdr:col>
      <xdr:colOff>23812</xdr:colOff>
      <xdr:row>0</xdr:row>
      <xdr:rowOff>0</xdr:rowOff>
    </xdr:from>
    <xdr:to>
      <xdr:col>6</xdr:col>
      <xdr:colOff>90487</xdr:colOff>
      <xdr:row>4</xdr:row>
      <xdr:rowOff>127001</xdr:rowOff>
    </xdr:to>
    <xdr:pic>
      <xdr:nvPicPr>
        <xdr:cNvPr id="3" name="Picture 1" descr="Imagini pentru stema romaniei">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8088"/>
          <a:ext cx="647700" cy="889001"/>
        </a:xfrm>
        <a:prstGeom prst="rect">
          <a:avLst/>
        </a:prstGeom>
        <a:noFill/>
        <a:ln w="3175">
          <a:solidFill>
            <a:schemeClr val="tx1"/>
          </a:solidFill>
        </a:ln>
      </xdr:spPr>
    </xdr:pic>
    <xdr:clientData/>
  </xdr:twoCellAnchor>
  <xdr:twoCellAnchor editAs="oneCell">
    <xdr:from>
      <xdr:col>0</xdr:col>
      <xdr:colOff>38100</xdr:colOff>
      <xdr:row>0</xdr:row>
      <xdr:rowOff>0</xdr:rowOff>
    </xdr:from>
    <xdr:to>
      <xdr:col>7</xdr:col>
      <xdr:colOff>0</xdr:colOff>
      <xdr:row>4</xdr:row>
      <xdr:rowOff>174626</xdr:rowOff>
    </xdr:to>
    <xdr:pic>
      <xdr:nvPicPr>
        <xdr:cNvPr id="4" name="Picture 1" descr="Imagini pentru stema romaniei">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twoCellAnchor editAs="oneCell">
    <xdr:from>
      <xdr:col>0</xdr:col>
      <xdr:colOff>0</xdr:colOff>
      <xdr:row>0</xdr:row>
      <xdr:rowOff>38099</xdr:rowOff>
    </xdr:from>
    <xdr:to>
      <xdr:col>6</xdr:col>
      <xdr:colOff>66675</xdr:colOff>
      <xdr:row>4</xdr:row>
      <xdr:rowOff>174171</xdr:rowOff>
    </xdr:to>
    <xdr:pic>
      <xdr:nvPicPr>
        <xdr:cNvPr id="5" name="Picture 1" descr="Imagini pentru stema romaniei">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10905524"/>
          <a:ext cx="647700" cy="898072"/>
        </a:xfrm>
        <a:prstGeom prst="rect">
          <a:avLst/>
        </a:prstGeom>
        <a:noFill/>
        <a:ln w="3175">
          <a:solidFill>
            <a:schemeClr val="tx1"/>
          </a:solidFill>
        </a:ln>
      </xdr:spPr>
    </xdr:pic>
    <xdr:clientData/>
  </xdr:twoCellAnchor>
  <xdr:twoCellAnchor editAs="oneCell">
    <xdr:from>
      <xdr:col>0</xdr:col>
      <xdr:colOff>34020</xdr:colOff>
      <xdr:row>42</xdr:row>
      <xdr:rowOff>102056</xdr:rowOff>
    </xdr:from>
    <xdr:to>
      <xdr:col>6</xdr:col>
      <xdr:colOff>100695</xdr:colOff>
      <xdr:row>47</xdr:row>
      <xdr:rowOff>47627</xdr:rowOff>
    </xdr:to>
    <xdr:pic>
      <xdr:nvPicPr>
        <xdr:cNvPr id="8" name="Picture 1" descr="Imagini pentru stema romaniei">
          <a:extLst>
            <a:ext uri="{FF2B5EF4-FFF2-40B4-BE49-F238E27FC236}">
              <a16:creationId xmlns:a16="http://schemas.microsoft.com/office/drawing/2014/main" xmlns="" id="{00000000-0008-0000-04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319846781"/>
          <a:ext cx="647700" cy="898071"/>
        </a:xfrm>
        <a:prstGeom prst="rect">
          <a:avLst/>
        </a:prstGeom>
        <a:noFill/>
        <a:ln w="317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Cloud-VK1X8D/Oana/GAL-MASURA-19.2/GHIDURI/Cerere%20de%20finantare%2016.4%20pentru%20G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ere de Finantare"/>
      <sheetName val="Anexa 1"/>
      <sheetName val="Anexa 2"/>
      <sheetName val="Anexa 3"/>
    </sheetNames>
    <sheetDataSet>
      <sheetData sheetId="0">
        <row r="245">
          <cell r="AJ245">
            <v>0</v>
          </cell>
          <cell r="AS245">
            <v>0</v>
          </cell>
        </row>
        <row r="247">
          <cell r="AJ247">
            <v>0</v>
          </cell>
          <cell r="AS247">
            <v>0</v>
          </cell>
        </row>
        <row r="310">
          <cell r="AJ310">
            <v>0</v>
          </cell>
          <cell r="AS310">
            <v>0</v>
          </cell>
        </row>
        <row r="312">
          <cell r="AJ312">
            <v>0</v>
          </cell>
          <cell r="AS312">
            <v>0</v>
          </cell>
        </row>
        <row r="375">
          <cell r="AJ375">
            <v>0</v>
          </cell>
          <cell r="AS375">
            <v>0</v>
          </cell>
        </row>
        <row r="377">
          <cell r="AJ377">
            <v>0</v>
          </cell>
          <cell r="AS377">
            <v>0</v>
          </cell>
        </row>
        <row r="440">
          <cell r="AJ440">
            <v>0</v>
          </cell>
          <cell r="AS440">
            <v>0</v>
          </cell>
        </row>
        <row r="442">
          <cell r="AJ442">
            <v>0</v>
          </cell>
          <cell r="AS442">
            <v>0</v>
          </cell>
        </row>
        <row r="505">
          <cell r="AJ505">
            <v>0</v>
          </cell>
          <cell r="AS505">
            <v>0</v>
          </cell>
        </row>
        <row r="507">
          <cell r="AJ507">
            <v>0</v>
          </cell>
          <cell r="AS507">
            <v>0</v>
          </cell>
        </row>
        <row r="570">
          <cell r="AJ570">
            <v>0</v>
          </cell>
          <cell r="AS570">
            <v>0</v>
          </cell>
        </row>
        <row r="572">
          <cell r="AJ572">
            <v>0</v>
          </cell>
          <cell r="AS572">
            <v>0</v>
          </cell>
        </row>
        <row r="635">
          <cell r="AJ635">
            <v>0</v>
          </cell>
          <cell r="AS635">
            <v>0</v>
          </cell>
        </row>
        <row r="637">
          <cell r="AJ637">
            <v>0</v>
          </cell>
          <cell r="AS637">
            <v>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4" Type="http://schemas.openxmlformats.org/officeDocument/2006/relationships/ctrlProp" Target="../ctrlProps/ctrlProp11.xml"/><Relationship Id="rId15" Type="http://schemas.openxmlformats.org/officeDocument/2006/relationships/ctrlProp" Target="../ctrlProps/ctrlProp12.xml"/><Relationship Id="rId16" Type="http://schemas.openxmlformats.org/officeDocument/2006/relationships/ctrlProp" Target="../ctrlProps/ctrlProp13.xml"/><Relationship Id="rId17" Type="http://schemas.openxmlformats.org/officeDocument/2006/relationships/ctrlProp" Target="../ctrlProps/ctrlProp14.xml"/><Relationship Id="rId18" Type="http://schemas.openxmlformats.org/officeDocument/2006/relationships/ctrlProp" Target="../ctrlProps/ctrlProp15.xml"/><Relationship Id="rId19" Type="http://schemas.openxmlformats.org/officeDocument/2006/relationships/ctrlProp" Target="../ctrlProps/ctrlProp16.xml"/><Relationship Id="rId63" Type="http://schemas.openxmlformats.org/officeDocument/2006/relationships/ctrlProp" Target="../ctrlProps/ctrlProp60.xml"/><Relationship Id="rId64" Type="http://schemas.openxmlformats.org/officeDocument/2006/relationships/ctrlProp" Target="../ctrlProps/ctrlProp61.xml"/><Relationship Id="rId65" Type="http://schemas.openxmlformats.org/officeDocument/2006/relationships/ctrlProp" Target="../ctrlProps/ctrlProp62.xml"/><Relationship Id="rId66" Type="http://schemas.openxmlformats.org/officeDocument/2006/relationships/ctrlProp" Target="../ctrlProps/ctrlProp63.xml"/><Relationship Id="rId67" Type="http://schemas.openxmlformats.org/officeDocument/2006/relationships/ctrlProp" Target="../ctrlProps/ctrlProp64.xml"/><Relationship Id="rId68" Type="http://schemas.openxmlformats.org/officeDocument/2006/relationships/ctrlProp" Target="../ctrlProps/ctrlProp65.xml"/><Relationship Id="rId69" Type="http://schemas.openxmlformats.org/officeDocument/2006/relationships/ctrlProp" Target="../ctrlProps/ctrlProp66.xml"/><Relationship Id="rId50" Type="http://schemas.openxmlformats.org/officeDocument/2006/relationships/ctrlProp" Target="../ctrlProps/ctrlProp47.xml"/><Relationship Id="rId51" Type="http://schemas.openxmlformats.org/officeDocument/2006/relationships/ctrlProp" Target="../ctrlProps/ctrlProp48.xml"/><Relationship Id="rId52" Type="http://schemas.openxmlformats.org/officeDocument/2006/relationships/ctrlProp" Target="../ctrlProps/ctrlProp49.xml"/><Relationship Id="rId53" Type="http://schemas.openxmlformats.org/officeDocument/2006/relationships/ctrlProp" Target="../ctrlProps/ctrlProp50.xml"/><Relationship Id="rId54" Type="http://schemas.openxmlformats.org/officeDocument/2006/relationships/ctrlProp" Target="../ctrlProps/ctrlProp51.xml"/><Relationship Id="rId55" Type="http://schemas.openxmlformats.org/officeDocument/2006/relationships/ctrlProp" Target="../ctrlProps/ctrlProp52.xml"/><Relationship Id="rId56" Type="http://schemas.openxmlformats.org/officeDocument/2006/relationships/ctrlProp" Target="../ctrlProps/ctrlProp53.xml"/><Relationship Id="rId57" Type="http://schemas.openxmlformats.org/officeDocument/2006/relationships/ctrlProp" Target="../ctrlProps/ctrlProp54.xml"/><Relationship Id="rId58" Type="http://schemas.openxmlformats.org/officeDocument/2006/relationships/ctrlProp" Target="../ctrlProps/ctrlProp55.xml"/><Relationship Id="rId59" Type="http://schemas.openxmlformats.org/officeDocument/2006/relationships/ctrlProp" Target="../ctrlProps/ctrlProp56.xml"/><Relationship Id="rId40" Type="http://schemas.openxmlformats.org/officeDocument/2006/relationships/ctrlProp" Target="../ctrlProps/ctrlProp37.xml"/><Relationship Id="rId41" Type="http://schemas.openxmlformats.org/officeDocument/2006/relationships/ctrlProp" Target="../ctrlProps/ctrlProp38.xml"/><Relationship Id="rId42" Type="http://schemas.openxmlformats.org/officeDocument/2006/relationships/ctrlProp" Target="../ctrlProps/ctrlProp39.xml"/><Relationship Id="rId43" Type="http://schemas.openxmlformats.org/officeDocument/2006/relationships/ctrlProp" Target="../ctrlProps/ctrlProp40.xml"/><Relationship Id="rId44" Type="http://schemas.openxmlformats.org/officeDocument/2006/relationships/ctrlProp" Target="../ctrlProps/ctrlProp41.xml"/><Relationship Id="rId45" Type="http://schemas.openxmlformats.org/officeDocument/2006/relationships/ctrlProp" Target="../ctrlProps/ctrlProp42.xml"/><Relationship Id="rId46" Type="http://schemas.openxmlformats.org/officeDocument/2006/relationships/ctrlProp" Target="../ctrlProps/ctrlProp43.xml"/><Relationship Id="rId47" Type="http://schemas.openxmlformats.org/officeDocument/2006/relationships/ctrlProp" Target="../ctrlProps/ctrlProp44.xml"/><Relationship Id="rId48" Type="http://schemas.openxmlformats.org/officeDocument/2006/relationships/ctrlProp" Target="../ctrlProps/ctrlProp45.xml"/><Relationship Id="rId49" Type="http://schemas.openxmlformats.org/officeDocument/2006/relationships/ctrlProp" Target="../ctrlProps/ctrlProp46.xml"/><Relationship Id="rId1" Type="http://schemas.openxmlformats.org/officeDocument/2006/relationships/printerSettings" Target="../printerSettings/printerSettings1.bin"/><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6" Type="http://schemas.openxmlformats.org/officeDocument/2006/relationships/ctrlProp" Target="../ctrlProps/ctrlProp3.xml"/><Relationship Id="rId7" Type="http://schemas.openxmlformats.org/officeDocument/2006/relationships/ctrlProp" Target="../ctrlProps/ctrlProp4.xml"/><Relationship Id="rId8" Type="http://schemas.openxmlformats.org/officeDocument/2006/relationships/ctrlProp" Target="../ctrlProps/ctrlProp5.xml"/><Relationship Id="rId9" Type="http://schemas.openxmlformats.org/officeDocument/2006/relationships/ctrlProp" Target="../ctrlProps/ctrlProp6.xml"/><Relationship Id="rId30" Type="http://schemas.openxmlformats.org/officeDocument/2006/relationships/ctrlProp" Target="../ctrlProps/ctrlProp27.xml"/><Relationship Id="rId31" Type="http://schemas.openxmlformats.org/officeDocument/2006/relationships/ctrlProp" Target="../ctrlProps/ctrlProp28.xml"/><Relationship Id="rId32" Type="http://schemas.openxmlformats.org/officeDocument/2006/relationships/ctrlProp" Target="../ctrlProps/ctrlProp29.xml"/><Relationship Id="rId33" Type="http://schemas.openxmlformats.org/officeDocument/2006/relationships/ctrlProp" Target="../ctrlProps/ctrlProp30.xml"/><Relationship Id="rId34" Type="http://schemas.openxmlformats.org/officeDocument/2006/relationships/ctrlProp" Target="../ctrlProps/ctrlProp31.xml"/><Relationship Id="rId35" Type="http://schemas.openxmlformats.org/officeDocument/2006/relationships/ctrlProp" Target="../ctrlProps/ctrlProp32.xml"/><Relationship Id="rId36" Type="http://schemas.openxmlformats.org/officeDocument/2006/relationships/ctrlProp" Target="../ctrlProps/ctrlProp33.xml"/><Relationship Id="rId37" Type="http://schemas.openxmlformats.org/officeDocument/2006/relationships/ctrlProp" Target="../ctrlProps/ctrlProp34.xml"/><Relationship Id="rId38" Type="http://schemas.openxmlformats.org/officeDocument/2006/relationships/ctrlProp" Target="../ctrlProps/ctrlProp35.xml"/><Relationship Id="rId39" Type="http://schemas.openxmlformats.org/officeDocument/2006/relationships/ctrlProp" Target="../ctrlProps/ctrlProp36.xml"/><Relationship Id="rId80" Type="http://schemas.openxmlformats.org/officeDocument/2006/relationships/ctrlProp" Target="../ctrlProps/ctrlProp77.xml"/><Relationship Id="rId70" Type="http://schemas.openxmlformats.org/officeDocument/2006/relationships/ctrlProp" Target="../ctrlProps/ctrlProp67.xml"/><Relationship Id="rId71" Type="http://schemas.openxmlformats.org/officeDocument/2006/relationships/ctrlProp" Target="../ctrlProps/ctrlProp68.xml"/><Relationship Id="rId72" Type="http://schemas.openxmlformats.org/officeDocument/2006/relationships/ctrlProp" Target="../ctrlProps/ctrlProp69.xml"/><Relationship Id="rId20" Type="http://schemas.openxmlformats.org/officeDocument/2006/relationships/ctrlProp" Target="../ctrlProps/ctrlProp17.xml"/><Relationship Id="rId21" Type="http://schemas.openxmlformats.org/officeDocument/2006/relationships/ctrlProp" Target="../ctrlProps/ctrlProp18.xml"/><Relationship Id="rId22" Type="http://schemas.openxmlformats.org/officeDocument/2006/relationships/ctrlProp" Target="../ctrlProps/ctrlProp19.xml"/><Relationship Id="rId23" Type="http://schemas.openxmlformats.org/officeDocument/2006/relationships/ctrlProp" Target="../ctrlProps/ctrlProp20.xml"/><Relationship Id="rId24" Type="http://schemas.openxmlformats.org/officeDocument/2006/relationships/ctrlProp" Target="../ctrlProps/ctrlProp21.xml"/><Relationship Id="rId25" Type="http://schemas.openxmlformats.org/officeDocument/2006/relationships/ctrlProp" Target="../ctrlProps/ctrlProp22.xml"/><Relationship Id="rId26" Type="http://schemas.openxmlformats.org/officeDocument/2006/relationships/ctrlProp" Target="../ctrlProps/ctrlProp23.xml"/><Relationship Id="rId27" Type="http://schemas.openxmlformats.org/officeDocument/2006/relationships/ctrlProp" Target="../ctrlProps/ctrlProp24.xml"/><Relationship Id="rId28" Type="http://schemas.openxmlformats.org/officeDocument/2006/relationships/ctrlProp" Target="../ctrlProps/ctrlProp25.xml"/><Relationship Id="rId29" Type="http://schemas.openxmlformats.org/officeDocument/2006/relationships/ctrlProp" Target="../ctrlProps/ctrlProp26.xml"/><Relationship Id="rId73" Type="http://schemas.openxmlformats.org/officeDocument/2006/relationships/ctrlProp" Target="../ctrlProps/ctrlProp70.xml"/><Relationship Id="rId74" Type="http://schemas.openxmlformats.org/officeDocument/2006/relationships/ctrlProp" Target="../ctrlProps/ctrlProp71.xml"/><Relationship Id="rId75" Type="http://schemas.openxmlformats.org/officeDocument/2006/relationships/ctrlProp" Target="../ctrlProps/ctrlProp72.xml"/><Relationship Id="rId76" Type="http://schemas.openxmlformats.org/officeDocument/2006/relationships/ctrlProp" Target="../ctrlProps/ctrlProp73.xml"/><Relationship Id="rId77" Type="http://schemas.openxmlformats.org/officeDocument/2006/relationships/ctrlProp" Target="../ctrlProps/ctrlProp74.xml"/><Relationship Id="rId78" Type="http://schemas.openxmlformats.org/officeDocument/2006/relationships/ctrlProp" Target="../ctrlProps/ctrlProp75.xml"/><Relationship Id="rId79" Type="http://schemas.openxmlformats.org/officeDocument/2006/relationships/ctrlProp" Target="../ctrlProps/ctrlProp76.xml"/><Relationship Id="rId60" Type="http://schemas.openxmlformats.org/officeDocument/2006/relationships/ctrlProp" Target="../ctrlProps/ctrlProp57.xml"/><Relationship Id="rId61" Type="http://schemas.openxmlformats.org/officeDocument/2006/relationships/ctrlProp" Target="../ctrlProps/ctrlProp58.xml"/><Relationship Id="rId62" Type="http://schemas.openxmlformats.org/officeDocument/2006/relationships/ctrlProp" Target="../ctrlProps/ctrlProp59.xml"/><Relationship Id="rId10" Type="http://schemas.openxmlformats.org/officeDocument/2006/relationships/ctrlProp" Target="../ctrlProps/ctrlProp7.xml"/><Relationship Id="rId11" Type="http://schemas.openxmlformats.org/officeDocument/2006/relationships/ctrlProp" Target="../ctrlProps/ctrlProp8.xml"/><Relationship Id="rId12"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9" Type="http://schemas.openxmlformats.org/officeDocument/2006/relationships/ctrlProp" Target="../ctrlProps/ctrlProp83.xml"/><Relationship Id="rId20" Type="http://schemas.openxmlformats.org/officeDocument/2006/relationships/ctrlProp" Target="../ctrlProps/ctrlProp94.xml"/><Relationship Id="rId21" Type="http://schemas.openxmlformats.org/officeDocument/2006/relationships/ctrlProp" Target="../ctrlProps/ctrlProp95.xml"/><Relationship Id="rId22" Type="http://schemas.openxmlformats.org/officeDocument/2006/relationships/ctrlProp" Target="../ctrlProps/ctrlProp96.xml"/><Relationship Id="rId23" Type="http://schemas.openxmlformats.org/officeDocument/2006/relationships/ctrlProp" Target="../ctrlProps/ctrlProp97.xml"/><Relationship Id="rId24" Type="http://schemas.openxmlformats.org/officeDocument/2006/relationships/ctrlProp" Target="../ctrlProps/ctrlProp98.xml"/><Relationship Id="rId25" Type="http://schemas.openxmlformats.org/officeDocument/2006/relationships/ctrlProp" Target="../ctrlProps/ctrlProp99.xml"/><Relationship Id="rId26" Type="http://schemas.openxmlformats.org/officeDocument/2006/relationships/ctrlProp" Target="../ctrlProps/ctrlProp100.xml"/><Relationship Id="rId27" Type="http://schemas.openxmlformats.org/officeDocument/2006/relationships/ctrlProp" Target="../ctrlProps/ctrlProp101.xml"/><Relationship Id="rId10" Type="http://schemas.openxmlformats.org/officeDocument/2006/relationships/ctrlProp" Target="../ctrlProps/ctrlProp84.xml"/><Relationship Id="rId11" Type="http://schemas.openxmlformats.org/officeDocument/2006/relationships/ctrlProp" Target="../ctrlProps/ctrlProp85.xml"/><Relationship Id="rId12" Type="http://schemas.openxmlformats.org/officeDocument/2006/relationships/ctrlProp" Target="../ctrlProps/ctrlProp86.xml"/><Relationship Id="rId13" Type="http://schemas.openxmlformats.org/officeDocument/2006/relationships/ctrlProp" Target="../ctrlProps/ctrlProp87.xml"/><Relationship Id="rId14" Type="http://schemas.openxmlformats.org/officeDocument/2006/relationships/ctrlProp" Target="../ctrlProps/ctrlProp88.xml"/><Relationship Id="rId15" Type="http://schemas.openxmlformats.org/officeDocument/2006/relationships/ctrlProp" Target="../ctrlProps/ctrlProp89.xml"/><Relationship Id="rId16" Type="http://schemas.openxmlformats.org/officeDocument/2006/relationships/ctrlProp" Target="../ctrlProps/ctrlProp90.xml"/><Relationship Id="rId17" Type="http://schemas.openxmlformats.org/officeDocument/2006/relationships/ctrlProp" Target="../ctrlProps/ctrlProp91.xml"/><Relationship Id="rId18" Type="http://schemas.openxmlformats.org/officeDocument/2006/relationships/ctrlProp" Target="../ctrlProps/ctrlProp92.xml"/><Relationship Id="rId19" Type="http://schemas.openxmlformats.org/officeDocument/2006/relationships/ctrlProp" Target="../ctrlProps/ctrlProp93.xml"/><Relationship Id="rId1" Type="http://schemas.openxmlformats.org/officeDocument/2006/relationships/printerSettings" Target="../printerSettings/printerSettings2.bin"/><Relationship Id="rId2" Type="http://schemas.openxmlformats.org/officeDocument/2006/relationships/drawing" Target="../drawings/drawing2.xml"/><Relationship Id="rId3" Type="http://schemas.openxmlformats.org/officeDocument/2006/relationships/vmlDrawing" Target="../drawings/vmlDrawing2.vml"/><Relationship Id="rId4" Type="http://schemas.openxmlformats.org/officeDocument/2006/relationships/ctrlProp" Target="../ctrlProps/ctrlProp78.xml"/><Relationship Id="rId5" Type="http://schemas.openxmlformats.org/officeDocument/2006/relationships/ctrlProp" Target="../ctrlProps/ctrlProp79.xml"/><Relationship Id="rId6" Type="http://schemas.openxmlformats.org/officeDocument/2006/relationships/ctrlProp" Target="../ctrlProps/ctrlProp80.xml"/><Relationship Id="rId7" Type="http://schemas.openxmlformats.org/officeDocument/2006/relationships/ctrlProp" Target="../ctrlProps/ctrlProp81.xml"/><Relationship Id="rId8" Type="http://schemas.openxmlformats.org/officeDocument/2006/relationships/ctrlProp" Target="../ctrlProps/ctrlProp8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BN645"/>
  <sheetViews>
    <sheetView showGridLines="0" tabSelected="1" view="pageBreakPreview" zoomScale="140" zoomScaleNormal="140" zoomScaleSheetLayoutView="140" zoomScalePageLayoutView="140" workbookViewId="0">
      <selection activeCell="P13" sqref="P13:P14"/>
    </sheetView>
  </sheetViews>
  <sheetFormatPr baseColWidth="10" defaultColWidth="8.83203125" defaultRowHeight="15" x14ac:dyDescent="0.2"/>
  <cols>
    <col min="1" max="1" width="0.83203125" customWidth="1"/>
    <col min="2" max="7" width="1.5" customWidth="1"/>
    <col min="8" max="8" width="2" customWidth="1"/>
    <col min="9" max="9" width="0.83203125" customWidth="1"/>
    <col min="10" max="11" width="2" customWidth="1"/>
    <col min="12" max="12" width="0.83203125" customWidth="1"/>
    <col min="13" max="14" width="2" customWidth="1"/>
    <col min="15" max="15" width="0.83203125" customWidth="1"/>
    <col min="16" max="19" width="2" customWidth="1"/>
    <col min="20" max="20" width="0.83203125" customWidth="1"/>
    <col min="21" max="24" width="2" customWidth="1"/>
    <col min="25" max="25" width="0.83203125" customWidth="1"/>
    <col min="26" max="26" width="2" customWidth="1"/>
    <col min="27" max="27" width="0.83203125" customWidth="1"/>
    <col min="28" max="29" width="2" customWidth="1"/>
    <col min="30" max="30" width="0.83203125" customWidth="1"/>
    <col min="31" max="60" width="1.5" customWidth="1"/>
    <col min="61" max="61" width="0.6640625" customWidth="1"/>
    <col min="62" max="62" width="0.5" customWidth="1"/>
  </cols>
  <sheetData>
    <row r="1" spans="1:61" ht="16" x14ac:dyDescent="0.2">
      <c r="G1" s="697" t="s">
        <v>0</v>
      </c>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7"/>
      <c r="AY1" s="697"/>
      <c r="AZ1" s="697"/>
      <c r="BA1" s="697"/>
      <c r="BB1" s="697"/>
      <c r="BC1" s="697"/>
      <c r="BD1" s="697"/>
      <c r="BE1" s="697"/>
      <c r="BF1" s="697"/>
      <c r="BG1" s="697"/>
      <c r="BH1" s="697"/>
      <c r="BI1" s="697"/>
    </row>
    <row r="2" spans="1:61" ht="21" x14ac:dyDescent="0.25">
      <c r="G2" s="698" t="s">
        <v>1</v>
      </c>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row>
    <row r="3" spans="1:61" ht="9.75" customHeight="1" x14ac:dyDescent="0.2"/>
    <row r="4" spans="1:61" ht="21" x14ac:dyDescent="0.25">
      <c r="AQ4" s="706" t="s">
        <v>6</v>
      </c>
      <c r="AR4" s="706"/>
      <c r="AS4" s="706"/>
      <c r="AT4" s="706"/>
      <c r="AU4" s="706"/>
      <c r="AV4" s="706"/>
      <c r="AW4" s="706"/>
      <c r="AX4" s="706"/>
      <c r="AY4" s="706"/>
      <c r="AZ4" s="706"/>
      <c r="BA4" s="706"/>
      <c r="BB4" s="706"/>
      <c r="BC4" s="706"/>
      <c r="BD4" s="706"/>
      <c r="BE4" s="706"/>
      <c r="BF4" s="706"/>
      <c r="BG4" s="706"/>
      <c r="BH4" s="706"/>
      <c r="BI4" s="706"/>
    </row>
    <row r="5" spans="1:61" ht="7.5" customHeight="1" x14ac:dyDescent="0.2"/>
    <row r="6" spans="1:61" ht="10.5" customHeight="1" x14ac:dyDescent="0.25">
      <c r="A6" s="677" t="s">
        <v>2</v>
      </c>
      <c r="B6" s="678"/>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10"/>
      <c r="AK6" s="487" t="s">
        <v>342</v>
      </c>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8"/>
    </row>
    <row r="7" spans="1:61" ht="10.5" customHeight="1" x14ac:dyDescent="0.25">
      <c r="A7" s="710"/>
      <c r="B7" s="711"/>
      <c r="C7" s="711"/>
      <c r="D7" s="711"/>
      <c r="E7" s="711"/>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90"/>
    </row>
    <row r="8" spans="1:61" ht="9.75" customHeight="1" x14ac:dyDescent="0.2">
      <c r="A8" s="699" t="s">
        <v>337</v>
      </c>
      <c r="B8" s="700"/>
      <c r="C8" s="700"/>
      <c r="D8" s="700"/>
      <c r="E8" s="700"/>
      <c r="F8" s="700"/>
      <c r="G8" s="700"/>
      <c r="H8" s="700"/>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0"/>
      <c r="AI8" s="700"/>
      <c r="AJ8" s="11"/>
      <c r="AK8" s="510"/>
      <c r="AL8" s="511"/>
      <c r="AM8" s="511"/>
      <c r="AN8" s="511"/>
      <c r="AO8" s="511"/>
      <c r="AP8" s="511"/>
      <c r="AQ8" s="511"/>
      <c r="AR8" s="511"/>
      <c r="AS8" s="511"/>
      <c r="AT8" s="511"/>
      <c r="AU8" s="511"/>
      <c r="AV8" s="511"/>
      <c r="AW8" s="511"/>
      <c r="AX8" s="511"/>
      <c r="AY8" s="511"/>
      <c r="AZ8" s="511"/>
      <c r="BA8" s="511"/>
      <c r="BB8" s="511"/>
      <c r="BC8" s="511"/>
      <c r="BD8" s="511"/>
      <c r="BE8" s="511"/>
      <c r="BF8" s="511"/>
      <c r="BG8" s="511"/>
      <c r="BH8" s="511"/>
      <c r="BI8" s="512"/>
    </row>
    <row r="9" spans="1:61" ht="9.75" customHeight="1" x14ac:dyDescent="0.2">
      <c r="A9" s="701" t="s">
        <v>338</v>
      </c>
      <c r="B9" s="702"/>
      <c r="C9" s="702"/>
      <c r="D9" s="702"/>
      <c r="E9" s="702"/>
      <c r="F9" s="702"/>
      <c r="G9" s="702"/>
      <c r="H9" s="702"/>
      <c r="I9" s="702"/>
      <c r="J9" s="702"/>
      <c r="K9" s="702"/>
      <c r="L9" s="702"/>
      <c r="M9" s="702"/>
      <c r="N9" s="702"/>
      <c r="O9" s="702"/>
      <c r="P9" s="702"/>
      <c r="Q9" s="702"/>
      <c r="R9" s="702"/>
      <c r="S9" s="702"/>
      <c r="T9" s="702"/>
      <c r="U9" s="702"/>
      <c r="V9" s="702"/>
      <c r="W9" s="702"/>
      <c r="X9" s="702"/>
      <c r="Y9" s="702"/>
      <c r="Z9" s="702"/>
      <c r="AA9" s="702"/>
      <c r="AB9" s="702"/>
      <c r="AC9" s="702"/>
      <c r="AD9" s="702"/>
      <c r="AE9" s="702"/>
      <c r="AF9" s="702"/>
      <c r="AG9" s="702"/>
      <c r="AH9" s="702"/>
      <c r="AI9" s="702"/>
      <c r="AJ9" s="12"/>
      <c r="AK9" s="513"/>
      <c r="AL9" s="514"/>
      <c r="AM9" s="514"/>
      <c r="AN9" s="514"/>
      <c r="AO9" s="514"/>
      <c r="AP9" s="514"/>
      <c r="AQ9" s="514"/>
      <c r="AR9" s="514"/>
      <c r="AS9" s="514"/>
      <c r="AT9" s="514"/>
      <c r="AU9" s="514"/>
      <c r="AV9" s="514"/>
      <c r="AW9" s="514"/>
      <c r="AX9" s="514"/>
      <c r="AY9" s="514"/>
      <c r="AZ9" s="514"/>
      <c r="BA9" s="514"/>
      <c r="BB9" s="514"/>
      <c r="BC9" s="514"/>
      <c r="BD9" s="514"/>
      <c r="BE9" s="514"/>
      <c r="BF9" s="514"/>
      <c r="BG9" s="514"/>
      <c r="BH9" s="514"/>
      <c r="BI9" s="515"/>
    </row>
    <row r="10" spans="1:61" ht="14.25" customHeight="1" x14ac:dyDescent="0.2">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481" t="s">
        <v>339</v>
      </c>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3"/>
    </row>
    <row r="11" spans="1:61" x14ac:dyDescent="0.2">
      <c r="A11" s="704" t="s">
        <v>3</v>
      </c>
      <c r="B11" s="705"/>
      <c r="C11" s="705"/>
      <c r="D11" s="705"/>
      <c r="E11" s="705"/>
      <c r="F11" s="705"/>
      <c r="G11" s="4"/>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12"/>
      <c r="AK11" s="484"/>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6"/>
    </row>
    <row r="12" spans="1:61" ht="6.75" customHeight="1" x14ac:dyDescent="0.2">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723" t="s">
        <v>340</v>
      </c>
      <c r="AL12" s="724"/>
      <c r="AM12" s="724"/>
      <c r="AN12" s="724"/>
      <c r="AO12" s="724"/>
      <c r="AP12" s="724"/>
      <c r="AQ12" s="724"/>
      <c r="AR12" s="724"/>
      <c r="AS12" s="724"/>
      <c r="AT12" s="724"/>
      <c r="AU12" s="724"/>
      <c r="AV12" s="724"/>
      <c r="AW12" s="724"/>
      <c r="AX12" s="724"/>
      <c r="AY12" s="724"/>
      <c r="AZ12" s="724"/>
      <c r="BA12" s="724"/>
      <c r="BB12" s="724"/>
      <c r="BC12" s="724"/>
      <c r="BD12" s="724"/>
      <c r="BE12" s="724"/>
      <c r="BF12" s="724"/>
      <c r="BG12" s="724"/>
      <c r="BH12" s="724"/>
      <c r="BI12" s="725"/>
    </row>
    <row r="13" spans="1:61" ht="11.25" customHeight="1" x14ac:dyDescent="0.2">
      <c r="A13" s="707" t="s">
        <v>5</v>
      </c>
      <c r="B13" s="708"/>
      <c r="C13" s="708"/>
      <c r="D13" s="708"/>
      <c r="E13" s="708"/>
      <c r="F13" s="708"/>
      <c r="G13" s="3"/>
      <c r="H13" s="709"/>
      <c r="I13" s="6"/>
      <c r="J13" s="709"/>
      <c r="K13" s="709"/>
      <c r="L13" s="5"/>
      <c r="M13" s="709"/>
      <c r="N13" s="709"/>
      <c r="O13" s="5"/>
      <c r="P13" s="709"/>
      <c r="Q13" s="709"/>
      <c r="R13" s="709"/>
      <c r="S13" s="709"/>
      <c r="T13" s="5"/>
      <c r="U13" s="709"/>
      <c r="V13" s="709"/>
      <c r="W13" s="709"/>
      <c r="X13" s="709"/>
      <c r="Y13" s="5"/>
      <c r="Z13" s="709"/>
      <c r="AA13" s="5"/>
      <c r="AB13" s="709"/>
      <c r="AC13" s="709"/>
      <c r="AD13" s="5"/>
      <c r="AE13" s="709"/>
      <c r="AF13" s="709"/>
      <c r="AG13" s="709"/>
      <c r="AH13" s="709"/>
      <c r="AI13" s="709"/>
      <c r="AJ13" s="15"/>
      <c r="AK13" s="726"/>
      <c r="AL13" s="727"/>
      <c r="AM13" s="727"/>
      <c r="AN13" s="727"/>
      <c r="AO13" s="727"/>
      <c r="AP13" s="727"/>
      <c r="AQ13" s="727"/>
      <c r="AR13" s="727"/>
      <c r="AS13" s="727"/>
      <c r="AT13" s="727"/>
      <c r="AU13" s="727"/>
      <c r="AV13" s="727"/>
      <c r="AW13" s="727"/>
      <c r="AX13" s="727"/>
      <c r="AY13" s="727"/>
      <c r="AZ13" s="727"/>
      <c r="BA13" s="727"/>
      <c r="BB13" s="727"/>
      <c r="BC13" s="727"/>
      <c r="BD13" s="727"/>
      <c r="BE13" s="727"/>
      <c r="BF13" s="727"/>
      <c r="BG13" s="727"/>
      <c r="BH13" s="727"/>
      <c r="BI13" s="728"/>
    </row>
    <row r="14" spans="1:61" ht="11.25" customHeight="1" x14ac:dyDescent="0.2">
      <c r="A14" s="707" t="s">
        <v>4</v>
      </c>
      <c r="B14" s="708"/>
      <c r="C14" s="708"/>
      <c r="D14" s="708"/>
      <c r="E14" s="708"/>
      <c r="F14" s="708"/>
      <c r="G14" s="1"/>
      <c r="H14" s="709"/>
      <c r="I14" s="1"/>
      <c r="J14" s="709"/>
      <c r="K14" s="709"/>
      <c r="L14" s="1"/>
      <c r="M14" s="709"/>
      <c r="N14" s="709"/>
      <c r="O14" s="1"/>
      <c r="P14" s="709"/>
      <c r="Q14" s="709"/>
      <c r="R14" s="709"/>
      <c r="S14" s="709"/>
      <c r="T14" s="1"/>
      <c r="U14" s="709"/>
      <c r="V14" s="709"/>
      <c r="W14" s="709"/>
      <c r="X14" s="709"/>
      <c r="Y14" s="1"/>
      <c r="Z14" s="709"/>
      <c r="AA14" s="1"/>
      <c r="AB14" s="709"/>
      <c r="AC14" s="709"/>
      <c r="AD14" s="1"/>
      <c r="AE14" s="709"/>
      <c r="AF14" s="709"/>
      <c r="AG14" s="709"/>
      <c r="AH14" s="709"/>
      <c r="AI14" s="709"/>
      <c r="AJ14" s="12"/>
      <c r="AK14" s="516"/>
      <c r="AL14" s="517"/>
      <c r="AM14" s="517"/>
      <c r="AN14" s="517"/>
      <c r="AO14" s="517"/>
      <c r="AP14" s="517"/>
      <c r="AQ14" s="517"/>
      <c r="AR14" s="517"/>
      <c r="AS14" s="517"/>
      <c r="AT14" s="517"/>
      <c r="AU14" s="517"/>
      <c r="AV14" s="517"/>
      <c r="AW14" s="517"/>
      <c r="AX14" s="517"/>
      <c r="AY14" s="517"/>
      <c r="AZ14" s="517"/>
      <c r="BA14" s="517"/>
      <c r="BB14" s="517"/>
      <c r="BC14" s="517"/>
      <c r="BD14" s="517"/>
      <c r="BE14" s="517"/>
      <c r="BF14" s="517"/>
      <c r="BG14" s="517"/>
      <c r="BH14" s="517"/>
      <c r="BI14" s="518"/>
    </row>
    <row r="15" spans="1:61" ht="13.5" customHeight="1" x14ac:dyDescent="0.2">
      <c r="A15" s="13"/>
      <c r="B15" s="1"/>
      <c r="C15" s="1"/>
      <c r="D15" s="1"/>
      <c r="E15" s="1"/>
      <c r="F15" s="1"/>
      <c r="G15" s="712"/>
      <c r="H15" s="712"/>
      <c r="I15" s="712"/>
      <c r="J15" s="712"/>
      <c r="K15" s="712"/>
      <c r="L15" s="712"/>
      <c r="M15" s="712"/>
      <c r="N15" s="712"/>
      <c r="O15" s="712"/>
      <c r="P15" s="718"/>
      <c r="Q15" s="718"/>
      <c r="R15" s="718"/>
      <c r="S15" s="718"/>
      <c r="T15" s="16"/>
      <c r="U15" s="718"/>
      <c r="V15" s="718"/>
      <c r="W15" s="718"/>
      <c r="X15" s="718"/>
      <c r="Y15" s="712"/>
      <c r="Z15" s="712"/>
      <c r="AA15" s="712"/>
      <c r="AB15" s="718"/>
      <c r="AC15" s="718"/>
      <c r="AD15" s="16"/>
      <c r="AE15" s="718"/>
      <c r="AF15" s="718"/>
      <c r="AG15" s="718"/>
      <c r="AH15" s="718"/>
      <c r="AI15" s="718"/>
      <c r="AJ15" s="12"/>
      <c r="AK15" s="519"/>
      <c r="AL15" s="520"/>
      <c r="AM15" s="520"/>
      <c r="AN15" s="520"/>
      <c r="AO15" s="520"/>
      <c r="AP15" s="520"/>
      <c r="AQ15" s="520"/>
      <c r="AR15" s="520"/>
      <c r="AS15" s="520"/>
      <c r="AT15" s="520"/>
      <c r="AU15" s="520"/>
      <c r="AV15" s="520"/>
      <c r="AW15" s="520"/>
      <c r="AX15" s="520"/>
      <c r="AY15" s="520"/>
      <c r="AZ15" s="520"/>
      <c r="BA15" s="520"/>
      <c r="BB15" s="520"/>
      <c r="BC15" s="520"/>
      <c r="BD15" s="520"/>
      <c r="BE15" s="520"/>
      <c r="BF15" s="520"/>
      <c r="BG15" s="520"/>
      <c r="BH15" s="520"/>
      <c r="BI15" s="521"/>
    </row>
    <row r="16" spans="1:61" ht="9.75" customHeight="1" x14ac:dyDescent="0.2">
      <c r="A16" s="13"/>
      <c r="B16" s="1"/>
      <c r="C16" s="1"/>
      <c r="D16" s="1"/>
      <c r="E16" s="1"/>
      <c r="F16" s="1"/>
      <c r="G16" s="712"/>
      <c r="H16" s="712"/>
      <c r="I16" s="712"/>
      <c r="J16" s="712"/>
      <c r="K16" s="712"/>
      <c r="L16" s="712"/>
      <c r="M16" s="712"/>
      <c r="N16" s="712"/>
      <c r="O16" s="712"/>
      <c r="P16" s="712"/>
      <c r="Q16" s="712"/>
      <c r="R16" s="712"/>
      <c r="S16" s="712"/>
      <c r="T16" s="16"/>
      <c r="U16" s="712"/>
      <c r="V16" s="712"/>
      <c r="W16" s="712"/>
      <c r="X16" s="712"/>
      <c r="Y16" s="712"/>
      <c r="Z16" s="712"/>
      <c r="AA16" s="712"/>
      <c r="AB16" s="712"/>
      <c r="AC16" s="712"/>
      <c r="AD16" s="16"/>
      <c r="AE16" s="712"/>
      <c r="AF16" s="712"/>
      <c r="AG16" s="712"/>
      <c r="AH16" s="712"/>
      <c r="AI16" s="712"/>
      <c r="AJ16" s="12"/>
      <c r="AK16" s="519"/>
      <c r="AL16" s="520"/>
      <c r="AM16" s="520"/>
      <c r="AN16" s="520"/>
      <c r="AO16" s="520"/>
      <c r="AP16" s="520"/>
      <c r="AQ16" s="520"/>
      <c r="AR16" s="520"/>
      <c r="AS16" s="520"/>
      <c r="AT16" s="520"/>
      <c r="AU16" s="520"/>
      <c r="AV16" s="520"/>
      <c r="AW16" s="520"/>
      <c r="AX16" s="520"/>
      <c r="AY16" s="520"/>
      <c r="AZ16" s="520"/>
      <c r="BA16" s="520"/>
      <c r="BB16" s="520"/>
      <c r="BC16" s="520"/>
      <c r="BD16" s="520"/>
      <c r="BE16" s="520"/>
      <c r="BF16" s="520"/>
      <c r="BG16" s="520"/>
      <c r="BH16" s="520"/>
      <c r="BI16" s="521"/>
    </row>
    <row r="17" spans="1:61" ht="9.75" customHeight="1" x14ac:dyDescent="0.2">
      <c r="A17" s="13"/>
      <c r="B17" s="1"/>
      <c r="C17" s="1"/>
      <c r="D17" s="1"/>
      <c r="E17" s="1"/>
      <c r="F17" s="1"/>
      <c r="G17" s="712"/>
      <c r="H17" s="712"/>
      <c r="I17" s="712"/>
      <c r="J17" s="16"/>
      <c r="K17" s="16"/>
      <c r="L17" s="16"/>
      <c r="M17" s="712"/>
      <c r="N17" s="712"/>
      <c r="O17" s="712"/>
      <c r="P17" s="16"/>
      <c r="Q17" s="16"/>
      <c r="R17" s="16"/>
      <c r="S17" s="16"/>
      <c r="T17" s="16"/>
      <c r="U17" s="712"/>
      <c r="V17" s="712"/>
      <c r="W17" s="712"/>
      <c r="X17" s="712"/>
      <c r="Y17" s="16"/>
      <c r="Z17" s="16"/>
      <c r="AA17" s="16"/>
      <c r="AB17" s="16"/>
      <c r="AC17" s="16"/>
      <c r="AD17" s="16"/>
      <c r="AE17" s="712"/>
      <c r="AF17" s="712"/>
      <c r="AG17" s="712"/>
      <c r="AH17" s="712"/>
      <c r="AI17" s="712"/>
      <c r="AJ17" s="12"/>
      <c r="AK17" s="519"/>
      <c r="AL17" s="520"/>
      <c r="AM17" s="520"/>
      <c r="AN17" s="520"/>
      <c r="AO17" s="520"/>
      <c r="AP17" s="520"/>
      <c r="AQ17" s="520"/>
      <c r="AR17" s="520"/>
      <c r="AS17" s="520"/>
      <c r="AT17" s="520"/>
      <c r="AU17" s="520"/>
      <c r="AV17" s="520"/>
      <c r="AW17" s="520"/>
      <c r="AX17" s="520"/>
      <c r="AY17" s="520"/>
      <c r="AZ17" s="520"/>
      <c r="BA17" s="520"/>
      <c r="BB17" s="520"/>
      <c r="BC17" s="520"/>
      <c r="BD17" s="520"/>
      <c r="BE17" s="520"/>
      <c r="BF17" s="520"/>
      <c r="BG17" s="520"/>
      <c r="BH17" s="520"/>
      <c r="BI17" s="521"/>
    </row>
    <row r="18" spans="1:61" ht="9.75" customHeight="1" x14ac:dyDescent="0.2">
      <c r="A18" s="13"/>
      <c r="B18" s="1"/>
      <c r="C18" s="1"/>
      <c r="D18" s="1"/>
      <c r="E18" s="1"/>
      <c r="F18" s="1"/>
      <c r="G18" s="7"/>
      <c r="H18" s="16"/>
      <c r="I18" s="16"/>
      <c r="J18" s="16"/>
      <c r="K18" s="16"/>
      <c r="L18" s="16"/>
      <c r="M18" s="16"/>
      <c r="N18" s="16"/>
      <c r="O18" s="16"/>
      <c r="P18" s="16"/>
      <c r="Q18" s="16"/>
      <c r="R18" s="16"/>
      <c r="S18" s="16"/>
      <c r="T18" s="16"/>
      <c r="U18" s="712"/>
      <c r="V18" s="712"/>
      <c r="W18" s="712"/>
      <c r="X18" s="712"/>
      <c r="Y18" s="16"/>
      <c r="Z18" s="16"/>
      <c r="AA18" s="16"/>
      <c r="AB18" s="16"/>
      <c r="AC18" s="16"/>
      <c r="AD18" s="16"/>
      <c r="AE18" s="712"/>
      <c r="AF18" s="712"/>
      <c r="AG18" s="712"/>
      <c r="AH18" s="712"/>
      <c r="AI18" s="712"/>
      <c r="AJ18" s="12"/>
      <c r="AK18" s="519"/>
      <c r="AL18" s="520"/>
      <c r="AM18" s="520"/>
      <c r="AN18" s="520"/>
      <c r="AO18" s="520"/>
      <c r="AP18" s="520"/>
      <c r="AQ18" s="520"/>
      <c r="AR18" s="520"/>
      <c r="AS18" s="520"/>
      <c r="AT18" s="520"/>
      <c r="AU18" s="520"/>
      <c r="AV18" s="520"/>
      <c r="AW18" s="520"/>
      <c r="AX18" s="520"/>
      <c r="AY18" s="520"/>
      <c r="AZ18" s="520"/>
      <c r="BA18" s="520"/>
      <c r="BB18" s="520"/>
      <c r="BC18" s="520"/>
      <c r="BD18" s="520"/>
      <c r="BE18" s="520"/>
      <c r="BF18" s="520"/>
      <c r="BG18" s="520"/>
      <c r="BH18" s="520"/>
      <c r="BI18" s="521"/>
    </row>
    <row r="19" spans="1:61" x14ac:dyDescent="0.2">
      <c r="A19" s="716" t="s">
        <v>8</v>
      </c>
      <c r="B19" s="717"/>
      <c r="C19" s="717"/>
      <c r="D19" s="717"/>
      <c r="E19" s="717"/>
      <c r="F19" s="717"/>
      <c r="G19" s="717"/>
      <c r="H19" s="717"/>
      <c r="I19" s="7"/>
      <c r="J19" s="713"/>
      <c r="K19" s="714"/>
      <c r="L19" s="714"/>
      <c r="M19" s="714"/>
      <c r="N19" s="714"/>
      <c r="O19" s="714"/>
      <c r="P19" s="714"/>
      <c r="Q19" s="714"/>
      <c r="R19" s="714"/>
      <c r="S19" s="714"/>
      <c r="T19" s="714"/>
      <c r="U19" s="715"/>
      <c r="V19" s="7"/>
      <c r="W19" s="1"/>
      <c r="X19" s="1"/>
      <c r="Y19" s="1"/>
      <c r="Z19" s="1"/>
      <c r="AA19" s="1"/>
      <c r="AB19" s="1"/>
      <c r="AC19" s="1"/>
      <c r="AD19" s="1"/>
      <c r="AE19" s="1"/>
      <c r="AF19" s="1"/>
      <c r="AG19" s="1"/>
      <c r="AH19" s="1"/>
      <c r="AI19" s="1"/>
      <c r="AJ19" s="17"/>
      <c r="AK19" s="519"/>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1"/>
    </row>
    <row r="20" spans="1:61" x14ac:dyDescent="0.2">
      <c r="A20" s="716" t="s">
        <v>9</v>
      </c>
      <c r="B20" s="717"/>
      <c r="C20" s="717"/>
      <c r="D20" s="717"/>
      <c r="E20" s="717"/>
      <c r="F20" s="717"/>
      <c r="G20" s="717"/>
      <c r="H20" s="717"/>
      <c r="I20" s="717"/>
      <c r="J20" s="717"/>
      <c r="K20" s="717"/>
      <c r="L20" s="717"/>
      <c r="M20" s="717"/>
      <c r="N20" s="717"/>
      <c r="O20" s="717"/>
      <c r="P20" s="717"/>
      <c r="Q20" s="717"/>
      <c r="R20" s="717"/>
      <c r="S20" s="717"/>
      <c r="T20" s="717"/>
      <c r="U20" s="717"/>
      <c r="V20" s="717"/>
      <c r="W20" s="1"/>
      <c r="X20" s="1"/>
      <c r="Y20" s="1"/>
      <c r="Z20" s="1"/>
      <c r="AA20" s="1"/>
      <c r="AB20" s="1"/>
      <c r="AC20" s="1"/>
      <c r="AD20" s="1"/>
      <c r="AE20" s="1"/>
      <c r="AF20" s="1"/>
      <c r="AG20" s="1"/>
      <c r="AH20" s="1"/>
      <c r="AI20" s="1"/>
      <c r="AJ20" s="12"/>
      <c r="AK20" s="519"/>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1"/>
    </row>
    <row r="21" spans="1:61" x14ac:dyDescent="0.2">
      <c r="A21" s="716" t="s">
        <v>10</v>
      </c>
      <c r="B21" s="717"/>
      <c r="C21" s="717"/>
      <c r="D21" s="717"/>
      <c r="E21" s="717"/>
      <c r="F21" s="717"/>
      <c r="G21" s="717"/>
      <c r="H21" s="717"/>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519"/>
      <c r="AL21" s="520"/>
      <c r="AM21" s="520"/>
      <c r="AN21" s="520"/>
      <c r="AO21" s="520"/>
      <c r="AP21" s="520"/>
      <c r="AQ21" s="520"/>
      <c r="AR21" s="520"/>
      <c r="AS21" s="520"/>
      <c r="AT21" s="520"/>
      <c r="AU21" s="520"/>
      <c r="AV21" s="520"/>
      <c r="AW21" s="520"/>
      <c r="AX21" s="520"/>
      <c r="AY21" s="520"/>
      <c r="AZ21" s="520"/>
      <c r="BA21" s="520"/>
      <c r="BB21" s="520"/>
      <c r="BC21" s="520"/>
      <c r="BD21" s="520"/>
      <c r="BE21" s="520"/>
      <c r="BF21" s="520"/>
      <c r="BG21" s="520"/>
      <c r="BH21" s="520"/>
      <c r="BI21" s="521"/>
    </row>
    <row r="22" spans="1:61" x14ac:dyDescent="0.2">
      <c r="A22" s="731" t="s">
        <v>341</v>
      </c>
      <c r="B22" s="732"/>
      <c r="C22" s="732"/>
      <c r="D22" s="732"/>
      <c r="E22" s="732"/>
      <c r="F22" s="732"/>
      <c r="G22" s="732"/>
      <c r="H22" s="732"/>
      <c r="I22" s="732"/>
      <c r="J22" s="732"/>
      <c r="K22" s="732"/>
      <c r="L22" s="732"/>
      <c r="M22" s="732"/>
      <c r="N22" s="732"/>
      <c r="O22" s="732"/>
      <c r="P22" s="732"/>
      <c r="Q22" s="732"/>
      <c r="R22" s="732"/>
      <c r="S22" s="732"/>
      <c r="T22" s="732"/>
      <c r="U22" s="732"/>
      <c r="V22" s="732"/>
      <c r="W22" s="18"/>
      <c r="X22" s="18"/>
      <c r="Y22" s="18"/>
      <c r="Z22" s="18"/>
      <c r="AA22" s="18"/>
      <c r="AB22" s="18"/>
      <c r="AC22" s="18"/>
      <c r="AD22" s="18"/>
      <c r="AE22" s="18"/>
      <c r="AF22" s="18"/>
      <c r="AG22" s="18"/>
      <c r="AH22" s="18"/>
      <c r="AI22" s="18"/>
      <c r="AJ22" s="19"/>
      <c r="AK22" s="522"/>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4"/>
    </row>
    <row r="23" spans="1:61" ht="15.75" customHeight="1" x14ac:dyDescent="0.2">
      <c r="A23" s="730" t="s">
        <v>11</v>
      </c>
      <c r="B23" s="730"/>
      <c r="C23" s="730"/>
      <c r="D23" s="730"/>
      <c r="E23" s="730"/>
      <c r="F23" s="730"/>
      <c r="G23" s="730"/>
      <c r="H23" s="730"/>
      <c r="I23" s="730"/>
      <c r="J23" s="730"/>
      <c r="K23" s="730"/>
      <c r="L23" s="730"/>
      <c r="M23" s="730"/>
      <c r="N23" s="730"/>
      <c r="O23" s="730"/>
      <c r="P23" s="730"/>
      <c r="Q23" s="730"/>
    </row>
    <row r="24" spans="1:61" ht="21" x14ac:dyDescent="0.2">
      <c r="A24" s="677" t="s">
        <v>12</v>
      </c>
      <c r="B24" s="678"/>
      <c r="C24" s="678"/>
      <c r="D24" s="678"/>
      <c r="E24" s="678"/>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9"/>
    </row>
    <row r="25" spans="1:61" ht="14.25" customHeight="1" x14ac:dyDescent="0.2">
      <c r="A25" s="23"/>
      <c r="B25" s="24"/>
      <c r="C25" s="24"/>
      <c r="D25" s="24"/>
      <c r="E25" s="24"/>
      <c r="F25" s="24"/>
      <c r="G25" s="24"/>
      <c r="H25" s="24"/>
      <c r="I25" s="24"/>
      <c r="J25" s="491"/>
      <c r="K25" s="491"/>
      <c r="L25" s="491"/>
      <c r="M25" s="491"/>
      <c r="N25" s="491"/>
      <c r="O25" s="491"/>
      <c r="P25" s="491"/>
      <c r="Q25" s="491"/>
      <c r="R25" s="491"/>
      <c r="S25" s="491"/>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24.75" customHeight="1" x14ac:dyDescent="0.2">
      <c r="A26" s="23"/>
      <c r="B26" s="265" t="s">
        <v>13</v>
      </c>
      <c r="C26" s="265"/>
      <c r="D26" s="265"/>
      <c r="E26" s="265"/>
      <c r="F26" s="265"/>
      <c r="G26" s="265"/>
      <c r="H26" s="265"/>
      <c r="I26" s="24"/>
      <c r="J26" s="24"/>
      <c r="K26" s="492" t="s">
        <v>465</v>
      </c>
      <c r="L26" s="492"/>
      <c r="M26" s="492"/>
      <c r="N26" s="492"/>
      <c r="O26" s="492"/>
      <c r="P26" s="492"/>
      <c r="Q26" s="492"/>
      <c r="R26" s="492"/>
      <c r="S26" s="492"/>
      <c r="T26" s="492"/>
      <c r="U26" s="492"/>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161"/>
    </row>
    <row r="27" spans="1:61" ht="27.75" customHeight="1" x14ac:dyDescent="0.2">
      <c r="A27" s="23"/>
      <c r="B27" s="24"/>
      <c r="C27" s="24"/>
      <c r="D27" s="24"/>
      <c r="E27" s="24"/>
      <c r="F27" s="24"/>
      <c r="G27" s="24"/>
      <c r="H27" s="24"/>
      <c r="I27" s="24"/>
      <c r="J27" s="24"/>
      <c r="K27" s="223" t="s">
        <v>467</v>
      </c>
      <c r="L27" s="223"/>
      <c r="M27" s="223"/>
      <c r="N27" s="223"/>
      <c r="O27" s="223"/>
      <c r="P27" s="223"/>
      <c r="Q27" s="223"/>
      <c r="R27" s="223"/>
      <c r="S27" s="223"/>
      <c r="T27" s="223"/>
      <c r="U27" s="223"/>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162"/>
    </row>
    <row r="28" spans="1:61" ht="21" customHeight="1" x14ac:dyDescent="0.2">
      <c r="A28" s="23"/>
      <c r="B28" s="494" t="s">
        <v>343</v>
      </c>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155"/>
      <c r="AJ28" s="155"/>
      <c r="AK28" s="155"/>
      <c r="AL28" s="495" t="s">
        <v>227</v>
      </c>
      <c r="AM28" s="495"/>
      <c r="AN28" s="495"/>
      <c r="AO28" s="495"/>
      <c r="AP28" s="495"/>
      <c r="AQ28" s="495"/>
      <c r="AR28" s="495"/>
      <c r="AS28" s="495"/>
      <c r="AT28" s="495"/>
      <c r="AU28" s="495"/>
      <c r="AV28" s="495"/>
      <c r="AW28" s="418"/>
      <c r="AX28" s="418"/>
      <c r="AY28" s="418"/>
      <c r="AZ28" s="418"/>
      <c r="BA28" s="418"/>
      <c r="BB28" s="418"/>
      <c r="BC28" s="418"/>
      <c r="BD28" s="418"/>
      <c r="BE28" s="418"/>
      <c r="BF28" s="418"/>
      <c r="BG28" s="418"/>
      <c r="BH28" s="418"/>
      <c r="BI28" s="25"/>
    </row>
    <row r="29" spans="1:61" s="2" customFormat="1" ht="19.5" customHeight="1" x14ac:dyDescent="0.2">
      <c r="A29" s="106"/>
      <c r="B29" s="867" t="s">
        <v>344</v>
      </c>
      <c r="C29" s="867"/>
      <c r="D29" s="867"/>
      <c r="E29" s="867"/>
      <c r="F29" s="867"/>
      <c r="G29" s="867"/>
      <c r="H29" s="867"/>
      <c r="I29" s="867"/>
      <c r="J29" s="867"/>
      <c r="K29" s="867"/>
      <c r="L29" s="867"/>
      <c r="M29" s="867"/>
      <c r="N29" s="867"/>
      <c r="O29" s="867"/>
      <c r="P29" s="867"/>
      <c r="Q29" s="867"/>
      <c r="R29" s="867"/>
      <c r="S29" s="867"/>
      <c r="T29" s="867"/>
      <c r="U29" s="867"/>
      <c r="V29" s="867"/>
      <c r="W29" s="867"/>
      <c r="X29" s="867"/>
      <c r="Y29" s="867"/>
      <c r="Z29" s="867"/>
      <c r="AA29" s="867"/>
      <c r="AB29" s="867"/>
      <c r="AC29" s="867"/>
      <c r="AD29" s="107"/>
      <c r="AE29" s="107"/>
      <c r="AF29" s="107"/>
      <c r="AG29" s="107"/>
      <c r="AH29" s="107"/>
      <c r="AI29" s="107"/>
      <c r="AJ29" s="107"/>
      <c r="AK29" s="107"/>
      <c r="AL29" s="496" t="s">
        <v>228</v>
      </c>
      <c r="AM29" s="496"/>
      <c r="AN29" s="496"/>
      <c r="AO29" s="496"/>
      <c r="AP29" s="496"/>
      <c r="AQ29" s="496"/>
      <c r="AR29" s="496"/>
      <c r="AS29" s="496"/>
      <c r="AT29" s="496"/>
      <c r="AU29" s="496"/>
      <c r="AV29" s="496"/>
      <c r="AW29" s="525"/>
      <c r="AX29" s="525"/>
      <c r="AY29" s="525"/>
      <c r="AZ29" s="525"/>
      <c r="BA29" s="525"/>
      <c r="BB29" s="525"/>
      <c r="BC29" s="525"/>
      <c r="BD29" s="525"/>
      <c r="BE29" s="525"/>
      <c r="BF29" s="525"/>
      <c r="BG29" s="525"/>
      <c r="BH29" s="525"/>
      <c r="BI29" s="108"/>
    </row>
    <row r="30" spans="1:61" ht="24" customHeight="1" x14ac:dyDescent="0.2">
      <c r="A30" s="109"/>
      <c r="B30" s="720"/>
      <c r="C30" s="721"/>
      <c r="D30" s="721"/>
      <c r="E30" s="721"/>
      <c r="F30" s="721"/>
      <c r="G30" s="721"/>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1"/>
      <c r="AY30" s="721"/>
      <c r="AZ30" s="721"/>
      <c r="BA30" s="721"/>
      <c r="BB30" s="721"/>
      <c r="BC30" s="721"/>
      <c r="BD30" s="721"/>
      <c r="BE30" s="721"/>
      <c r="BF30" s="721"/>
      <c r="BG30" s="721"/>
      <c r="BH30" s="722"/>
      <c r="BI30" s="110"/>
    </row>
    <row r="31" spans="1:61" s="2" customFormat="1" ht="24" customHeight="1" x14ac:dyDescent="0.2">
      <c r="A31" s="106"/>
      <c r="B31" s="729" t="s">
        <v>14</v>
      </c>
      <c r="C31" s="729"/>
      <c r="D31" s="729"/>
      <c r="E31" s="729"/>
      <c r="F31" s="729"/>
      <c r="G31" s="729"/>
      <c r="H31" s="729"/>
      <c r="I31" s="729"/>
      <c r="J31" s="729"/>
      <c r="K31" s="729"/>
      <c r="L31" s="729"/>
      <c r="M31" s="729"/>
      <c r="N31" s="729"/>
      <c r="O31" s="729"/>
      <c r="P31" s="729"/>
      <c r="Q31" s="729"/>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8"/>
    </row>
    <row r="32" spans="1:61" ht="15.75" customHeight="1" x14ac:dyDescent="0.2">
      <c r="A32" s="109"/>
      <c r="B32" s="497"/>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498"/>
      <c r="AY32" s="498"/>
      <c r="AZ32" s="498"/>
      <c r="BA32" s="498"/>
      <c r="BB32" s="498"/>
      <c r="BC32" s="498"/>
      <c r="BD32" s="498"/>
      <c r="BE32" s="498"/>
      <c r="BF32" s="498"/>
      <c r="BG32" s="498"/>
      <c r="BH32" s="499"/>
      <c r="BI32" s="110"/>
    </row>
    <row r="33" spans="1:61" ht="15.75" customHeight="1" x14ac:dyDescent="0.2">
      <c r="A33" s="109"/>
      <c r="B33" s="500"/>
      <c r="C33" s="501"/>
      <c r="D33" s="501"/>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1"/>
      <c r="BC33" s="501"/>
      <c r="BD33" s="501"/>
      <c r="BE33" s="501"/>
      <c r="BF33" s="501"/>
      <c r="BG33" s="501"/>
      <c r="BH33" s="502"/>
      <c r="BI33" s="110"/>
    </row>
    <row r="34" spans="1:61" ht="15.75" customHeight="1" x14ac:dyDescent="0.2">
      <c r="A34" s="109"/>
      <c r="B34" s="500"/>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c r="BF34" s="501"/>
      <c r="BG34" s="501"/>
      <c r="BH34" s="502"/>
      <c r="BI34" s="110"/>
    </row>
    <row r="35" spans="1:61" ht="15.75" customHeight="1" x14ac:dyDescent="0.2">
      <c r="A35" s="109"/>
      <c r="B35" s="503"/>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4"/>
      <c r="AY35" s="504"/>
      <c r="AZ35" s="504"/>
      <c r="BA35" s="504"/>
      <c r="BB35" s="504"/>
      <c r="BC35" s="504"/>
      <c r="BD35" s="504"/>
      <c r="BE35" s="504"/>
      <c r="BF35" s="504"/>
      <c r="BG35" s="504"/>
      <c r="BH35" s="505"/>
      <c r="BI35" s="110"/>
    </row>
    <row r="36" spans="1:61" s="2" customFormat="1" ht="24" customHeight="1" x14ac:dyDescent="0.2">
      <c r="A36" s="106"/>
      <c r="B36" s="506" t="s">
        <v>345</v>
      </c>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8"/>
    </row>
    <row r="37" spans="1:61" s="143" customFormat="1" ht="15.75" customHeight="1" x14ac:dyDescent="0.2">
      <c r="A37" s="109"/>
      <c r="B37" s="497"/>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8"/>
      <c r="AW37" s="498"/>
      <c r="AX37" s="498"/>
      <c r="AY37" s="498"/>
      <c r="AZ37" s="498"/>
      <c r="BA37" s="498"/>
      <c r="BB37" s="498"/>
      <c r="BC37" s="498"/>
      <c r="BD37" s="498"/>
      <c r="BE37" s="498"/>
      <c r="BF37" s="498"/>
      <c r="BG37" s="498"/>
      <c r="BH37" s="499"/>
      <c r="BI37" s="110"/>
    </row>
    <row r="38" spans="1:61" s="143" customFormat="1" ht="15.75" customHeight="1" x14ac:dyDescent="0.2">
      <c r="A38" s="109"/>
      <c r="B38" s="500"/>
      <c r="C38" s="501"/>
      <c r="D38" s="501"/>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501"/>
      <c r="AT38" s="501"/>
      <c r="AU38" s="501"/>
      <c r="AV38" s="501"/>
      <c r="AW38" s="501"/>
      <c r="AX38" s="501"/>
      <c r="AY38" s="501"/>
      <c r="AZ38" s="501"/>
      <c r="BA38" s="501"/>
      <c r="BB38" s="501"/>
      <c r="BC38" s="501"/>
      <c r="BD38" s="501"/>
      <c r="BE38" s="501"/>
      <c r="BF38" s="501"/>
      <c r="BG38" s="501"/>
      <c r="BH38" s="502"/>
      <c r="BI38" s="110"/>
    </row>
    <row r="39" spans="1:61" s="143" customFormat="1" ht="15.75" customHeight="1" x14ac:dyDescent="0.2">
      <c r="A39" s="109"/>
      <c r="B39" s="500"/>
      <c r="C39" s="501"/>
      <c r="D39" s="501"/>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2"/>
      <c r="BI39" s="110"/>
    </row>
    <row r="40" spans="1:61" s="143" customFormat="1" ht="15.75" customHeight="1" x14ac:dyDescent="0.2">
      <c r="A40" s="109"/>
      <c r="B40" s="503"/>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4"/>
      <c r="AW40" s="504"/>
      <c r="AX40" s="504"/>
      <c r="AY40" s="504"/>
      <c r="AZ40" s="504"/>
      <c r="BA40" s="504"/>
      <c r="BB40" s="504"/>
      <c r="BC40" s="504"/>
      <c r="BD40" s="504"/>
      <c r="BE40" s="504"/>
      <c r="BF40" s="504"/>
      <c r="BG40" s="504"/>
      <c r="BH40" s="505"/>
      <c r="BI40" s="110"/>
    </row>
    <row r="41" spans="1:61" s="2" customFormat="1" ht="22.5" customHeight="1" x14ac:dyDescent="0.2">
      <c r="A41" s="111"/>
      <c r="B41" s="729" t="s">
        <v>346</v>
      </c>
      <c r="C41" s="729"/>
      <c r="D41" s="729"/>
      <c r="E41" s="729"/>
      <c r="F41" s="729"/>
      <c r="G41" s="729"/>
      <c r="H41" s="729"/>
      <c r="I41" s="729"/>
      <c r="J41" s="729"/>
      <c r="K41" s="729"/>
      <c r="L41" s="729"/>
      <c r="M41" s="729"/>
      <c r="N41" s="729"/>
      <c r="O41" s="729"/>
      <c r="P41" s="729"/>
      <c r="Q41" s="729"/>
      <c r="R41" s="729"/>
      <c r="S41" s="729"/>
      <c r="T41" s="729"/>
      <c r="U41" s="729"/>
      <c r="V41" s="729"/>
      <c r="W41" s="729"/>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3"/>
    </row>
    <row r="42" spans="1:61" x14ac:dyDescent="0.2">
      <c r="A42" s="109"/>
      <c r="B42" s="497"/>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8"/>
      <c r="AY42" s="498"/>
      <c r="AZ42" s="498"/>
      <c r="BA42" s="498"/>
      <c r="BB42" s="498"/>
      <c r="BC42" s="498"/>
      <c r="BD42" s="498"/>
      <c r="BE42" s="498"/>
      <c r="BF42" s="498"/>
      <c r="BG42" s="498"/>
      <c r="BH42" s="499"/>
      <c r="BI42" s="110"/>
    </row>
    <row r="43" spans="1:61" x14ac:dyDescent="0.2">
      <c r="A43" s="109"/>
      <c r="B43" s="500"/>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2"/>
      <c r="BI43" s="110"/>
    </row>
    <row r="44" spans="1:61" x14ac:dyDescent="0.2">
      <c r="A44" s="109"/>
      <c r="B44" s="500"/>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2"/>
      <c r="BI44" s="110"/>
    </row>
    <row r="45" spans="1:61" x14ac:dyDescent="0.2">
      <c r="A45" s="109"/>
      <c r="B45" s="500"/>
      <c r="C45" s="501"/>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2"/>
      <c r="BI45" s="110"/>
    </row>
    <row r="46" spans="1:61" x14ac:dyDescent="0.2">
      <c r="A46" s="109"/>
      <c r="B46" s="500"/>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2"/>
      <c r="BI46" s="110"/>
    </row>
    <row r="47" spans="1:61" x14ac:dyDescent="0.2">
      <c r="A47" s="109"/>
      <c r="B47" s="500"/>
      <c r="C47" s="501"/>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2"/>
      <c r="BI47" s="110"/>
    </row>
    <row r="48" spans="1:61" x14ac:dyDescent="0.2">
      <c r="A48" s="109"/>
      <c r="B48" s="500"/>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2"/>
      <c r="BI48" s="110"/>
    </row>
    <row r="49" spans="1:61" x14ac:dyDescent="0.2">
      <c r="A49" s="109"/>
      <c r="B49" s="500"/>
      <c r="C49" s="501"/>
      <c r="D49" s="501"/>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2"/>
      <c r="BI49" s="110"/>
    </row>
    <row r="50" spans="1:61" x14ac:dyDescent="0.2">
      <c r="A50" s="109"/>
      <c r="B50" s="500"/>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2"/>
      <c r="BI50" s="110"/>
    </row>
    <row r="51" spans="1:61" x14ac:dyDescent="0.2">
      <c r="A51" s="109"/>
      <c r="B51" s="503"/>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c r="BE51" s="504"/>
      <c r="BF51" s="504"/>
      <c r="BG51" s="504"/>
      <c r="BH51" s="505"/>
      <c r="BI51" s="110"/>
    </row>
    <row r="52" spans="1:61" ht="5.25" customHeight="1" x14ac:dyDescent="0.2">
      <c r="A52" s="114"/>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6"/>
    </row>
    <row r="53" spans="1:61" x14ac:dyDescent="0.2">
      <c r="A53" s="20"/>
      <c r="B53" s="21"/>
      <c r="C53" s="688" t="s">
        <v>347</v>
      </c>
      <c r="D53" s="688"/>
      <c r="E53" s="688"/>
      <c r="F53" s="688"/>
      <c r="G53" s="688"/>
      <c r="H53" s="688"/>
      <c r="I53" s="688"/>
      <c r="J53" s="688"/>
      <c r="K53" s="688"/>
      <c r="L53" s="688"/>
      <c r="M53" s="688"/>
      <c r="N53" s="688"/>
      <c r="O53" s="688"/>
      <c r="P53" s="688"/>
      <c r="Q53" s="688"/>
      <c r="R53" s="688"/>
      <c r="S53" s="688"/>
      <c r="T53" s="688"/>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2"/>
    </row>
    <row r="54" spans="1:61" ht="6" customHeight="1" x14ac:dyDescent="0.2">
      <c r="A54" s="738"/>
      <c r="B54" s="739"/>
      <c r="C54" s="739"/>
      <c r="D54" s="739"/>
      <c r="E54" s="739"/>
      <c r="F54" s="739"/>
      <c r="G54" s="739"/>
      <c r="H54" s="739"/>
      <c r="I54" s="739"/>
      <c r="J54" s="739"/>
      <c r="K54" s="739"/>
      <c r="L54" s="739"/>
      <c r="M54" s="739"/>
      <c r="N54" s="739"/>
      <c r="O54" s="739"/>
      <c r="P54" s="739"/>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6"/>
    </row>
    <row r="55" spans="1:61" x14ac:dyDescent="0.2">
      <c r="A55" s="740" t="s">
        <v>15</v>
      </c>
      <c r="B55" s="480"/>
      <c r="C55" s="480"/>
      <c r="D55" s="480"/>
      <c r="E55" s="480"/>
      <c r="F55" s="480"/>
      <c r="G55" s="480"/>
      <c r="H55" s="480"/>
      <c r="I55" s="480"/>
      <c r="J55" s="480"/>
      <c r="K55" s="480"/>
      <c r="L55" s="480"/>
      <c r="M55" s="480"/>
      <c r="N55" s="735"/>
      <c r="O55" s="736"/>
      <c r="P55" s="736"/>
      <c r="Q55" s="736"/>
      <c r="R55" s="736"/>
      <c r="S55" s="736"/>
      <c r="T55" s="736"/>
      <c r="U55" s="736"/>
      <c r="V55" s="736"/>
      <c r="W55" s="736"/>
      <c r="X55" s="736"/>
      <c r="Y55" s="736"/>
      <c r="Z55" s="737"/>
      <c r="AA55" s="33"/>
      <c r="AB55" s="733" t="s">
        <v>466</v>
      </c>
      <c r="AC55" s="733"/>
      <c r="AD55" s="733"/>
      <c r="AE55" s="733"/>
      <c r="AF55" s="733"/>
      <c r="AG55" s="733"/>
      <c r="AH55" s="733"/>
      <c r="AI55" s="733"/>
      <c r="AJ55" s="733"/>
      <c r="AK55" s="733"/>
      <c r="AL55" s="733"/>
      <c r="AM55" s="733"/>
      <c r="AN55" s="733"/>
      <c r="AO55" s="734"/>
      <c r="AP55" s="735"/>
      <c r="AQ55" s="736"/>
      <c r="AR55" s="736"/>
      <c r="AS55" s="736"/>
      <c r="AT55" s="736"/>
      <c r="AU55" s="736"/>
      <c r="AV55" s="736"/>
      <c r="AW55" s="736"/>
      <c r="AX55" s="736"/>
      <c r="AY55" s="736"/>
      <c r="AZ55" s="736"/>
      <c r="BA55" s="736"/>
      <c r="BB55" s="736"/>
      <c r="BC55" s="736"/>
      <c r="BD55" s="736"/>
      <c r="BE55" s="736"/>
      <c r="BF55" s="736"/>
      <c r="BG55" s="736"/>
      <c r="BH55" s="737"/>
      <c r="BI55" s="36"/>
    </row>
    <row r="56" spans="1:61" ht="7.5" customHeight="1" x14ac:dyDescent="0.2">
      <c r="A56" s="37"/>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6"/>
    </row>
    <row r="57" spans="1:61" ht="18.75" customHeight="1" x14ac:dyDescent="0.2">
      <c r="A57" s="37"/>
      <c r="B57" s="741" t="s">
        <v>16</v>
      </c>
      <c r="C57" s="719"/>
      <c r="D57" s="719"/>
      <c r="E57" s="719"/>
      <c r="F57" s="719"/>
      <c r="G57" s="719"/>
      <c r="H57" s="719"/>
      <c r="I57" s="719"/>
      <c r="J57" s="719"/>
      <c r="K57" s="719"/>
      <c r="L57" s="719"/>
      <c r="M57" s="719"/>
      <c r="N57" s="719"/>
      <c r="O57" s="31"/>
      <c r="P57" s="719" t="s">
        <v>7</v>
      </c>
      <c r="Q57" s="719"/>
      <c r="R57" s="719"/>
      <c r="S57" s="719"/>
      <c r="T57" s="719"/>
      <c r="U57" s="719"/>
      <c r="V57" s="719"/>
      <c r="W57" s="719"/>
      <c r="X57" s="719"/>
      <c r="Y57" s="719"/>
      <c r="Z57" s="719"/>
      <c r="AA57" s="31"/>
      <c r="AB57" s="719" t="s">
        <v>17</v>
      </c>
      <c r="AC57" s="719"/>
      <c r="AD57" s="719"/>
      <c r="AE57" s="719"/>
      <c r="AF57" s="719"/>
      <c r="AG57" s="719"/>
      <c r="AH57" s="719"/>
      <c r="AI57" s="719"/>
      <c r="AJ57" s="719"/>
      <c r="AK57" s="719"/>
      <c r="AL57" s="719"/>
      <c r="AM57" s="31"/>
      <c r="AN57" s="719" t="s">
        <v>18</v>
      </c>
      <c r="AO57" s="719"/>
      <c r="AP57" s="719"/>
      <c r="AQ57" s="719"/>
      <c r="AR57" s="719"/>
      <c r="AS57" s="719"/>
      <c r="AT57" s="719"/>
      <c r="AU57" s="719"/>
      <c r="AV57" s="719"/>
      <c r="AW57" s="719"/>
      <c r="AX57" s="31"/>
      <c r="AY57" s="719" t="s">
        <v>18</v>
      </c>
      <c r="AZ57" s="719"/>
      <c r="BA57" s="719"/>
      <c r="BB57" s="719"/>
      <c r="BC57" s="719"/>
      <c r="BD57" s="719"/>
      <c r="BE57" s="719"/>
      <c r="BF57" s="719"/>
      <c r="BG57" s="719"/>
      <c r="BH57" s="32"/>
      <c r="BI57" s="36"/>
    </row>
    <row r="58" spans="1:61" ht="4.5" customHeight="1" x14ac:dyDescent="0.2">
      <c r="A58" s="37"/>
      <c r="B58" s="27"/>
      <c r="C58" s="27"/>
      <c r="D58" s="27"/>
      <c r="E58" s="27"/>
      <c r="F58" s="27"/>
      <c r="G58" s="27"/>
      <c r="H58" s="27"/>
      <c r="I58" s="27"/>
      <c r="J58" s="27"/>
      <c r="K58" s="27"/>
      <c r="L58" s="27"/>
      <c r="M58" s="27"/>
      <c r="N58" s="27"/>
      <c r="O58" s="28"/>
      <c r="P58" s="27"/>
      <c r="Q58" s="27"/>
      <c r="R58" s="27"/>
      <c r="S58" s="27"/>
      <c r="T58" s="27"/>
      <c r="U58" s="27"/>
      <c r="V58" s="27"/>
      <c r="W58" s="27"/>
      <c r="X58" s="27"/>
      <c r="Y58" s="27"/>
      <c r="Z58" s="27"/>
      <c r="AA58" s="28"/>
      <c r="AB58" s="27"/>
      <c r="AC58" s="27"/>
      <c r="AD58" s="27"/>
      <c r="AE58" s="27"/>
      <c r="AF58" s="27"/>
      <c r="AG58" s="27"/>
      <c r="AH58" s="27"/>
      <c r="AI58" s="27"/>
      <c r="AJ58" s="27"/>
      <c r="AK58" s="27"/>
      <c r="AL58" s="27"/>
      <c r="AM58" s="28"/>
      <c r="AN58" s="27"/>
      <c r="AO58" s="27"/>
      <c r="AP58" s="27"/>
      <c r="AQ58" s="27"/>
      <c r="AR58" s="27"/>
      <c r="AS58" s="27"/>
      <c r="AT58" s="27"/>
      <c r="AU58" s="27"/>
      <c r="AV58" s="27"/>
      <c r="AW58" s="27"/>
      <c r="AX58" s="28"/>
      <c r="AY58" s="27"/>
      <c r="AZ58" s="27"/>
      <c r="BA58" s="27"/>
      <c r="BB58" s="27"/>
      <c r="BC58" s="27"/>
      <c r="BD58" s="27"/>
      <c r="BE58" s="27"/>
      <c r="BF58" s="27"/>
      <c r="BG58" s="27"/>
      <c r="BH58" s="29"/>
      <c r="BI58" s="36"/>
    </row>
    <row r="59" spans="1:61" ht="13.5" customHeight="1" x14ac:dyDescent="0.2">
      <c r="A59" s="37"/>
      <c r="B59" s="526"/>
      <c r="C59" s="527"/>
      <c r="D59" s="527"/>
      <c r="E59" s="527"/>
      <c r="F59" s="527"/>
      <c r="G59" s="527"/>
      <c r="H59" s="527"/>
      <c r="I59" s="527"/>
      <c r="J59" s="527"/>
      <c r="K59" s="527"/>
      <c r="L59" s="527"/>
      <c r="M59" s="527"/>
      <c r="N59" s="528"/>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13.5" customHeight="1" x14ac:dyDescent="0.2">
      <c r="A60" s="37"/>
      <c r="B60" s="529"/>
      <c r="C60" s="530"/>
      <c r="D60" s="530"/>
      <c r="E60" s="530"/>
      <c r="F60" s="530"/>
      <c r="G60" s="530"/>
      <c r="H60" s="530"/>
      <c r="I60" s="530"/>
      <c r="J60" s="530"/>
      <c r="K60" s="530"/>
      <c r="L60" s="530"/>
      <c r="M60" s="530"/>
      <c r="N60" s="53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6"/>
    </row>
    <row r="61" spans="1:61" ht="13.5" customHeight="1" x14ac:dyDescent="0.2">
      <c r="A61" s="37"/>
      <c r="B61" s="529"/>
      <c r="C61" s="530"/>
      <c r="D61" s="530"/>
      <c r="E61" s="530"/>
      <c r="F61" s="530"/>
      <c r="G61" s="530"/>
      <c r="H61" s="530"/>
      <c r="I61" s="530"/>
      <c r="J61" s="530"/>
      <c r="K61" s="530"/>
      <c r="L61" s="530"/>
      <c r="M61" s="530"/>
      <c r="N61" s="531"/>
      <c r="O61" s="1"/>
      <c r="P61" s="690"/>
      <c r="Q61" s="691"/>
      <c r="R61" s="691"/>
      <c r="S61" s="691"/>
      <c r="T61" s="691"/>
      <c r="U61" s="691"/>
      <c r="V61" s="691"/>
      <c r="W61" s="691"/>
      <c r="X61" s="691"/>
      <c r="Y61" s="691"/>
      <c r="Z61" s="692"/>
      <c r="AA61" s="1"/>
      <c r="AB61" s="690"/>
      <c r="AC61" s="691"/>
      <c r="AD61" s="691"/>
      <c r="AE61" s="691"/>
      <c r="AF61" s="691"/>
      <c r="AG61" s="691"/>
      <c r="AH61" s="691"/>
      <c r="AI61" s="691"/>
      <c r="AJ61" s="691"/>
      <c r="AK61" s="691"/>
      <c r="AL61" s="692"/>
      <c r="AM61" s="1"/>
      <c r="AN61" s="690"/>
      <c r="AO61" s="691"/>
      <c r="AP61" s="691"/>
      <c r="AQ61" s="691"/>
      <c r="AR61" s="691"/>
      <c r="AS61" s="691"/>
      <c r="AT61" s="691"/>
      <c r="AU61" s="691"/>
      <c r="AV61" s="691"/>
      <c r="AW61" s="692"/>
      <c r="AX61" s="1"/>
      <c r="AY61" s="690"/>
      <c r="AZ61" s="691"/>
      <c r="BA61" s="691"/>
      <c r="BB61" s="691"/>
      <c r="BC61" s="691"/>
      <c r="BD61" s="691"/>
      <c r="BE61" s="691"/>
      <c r="BF61" s="691"/>
      <c r="BG61" s="692"/>
      <c r="BH61" s="1"/>
      <c r="BI61" s="36"/>
    </row>
    <row r="62" spans="1:61" ht="13.5" customHeight="1" x14ac:dyDescent="0.2">
      <c r="A62" s="37"/>
      <c r="B62" s="529"/>
      <c r="C62" s="530"/>
      <c r="D62" s="530"/>
      <c r="E62" s="530"/>
      <c r="F62" s="530"/>
      <c r="G62" s="530"/>
      <c r="H62" s="530"/>
      <c r="I62" s="530"/>
      <c r="J62" s="530"/>
      <c r="K62" s="530"/>
      <c r="L62" s="530"/>
      <c r="M62" s="530"/>
      <c r="N62" s="53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3.5" customHeight="1" x14ac:dyDescent="0.2">
      <c r="A63" s="37"/>
      <c r="B63" s="532"/>
      <c r="C63" s="533"/>
      <c r="D63" s="533"/>
      <c r="E63" s="533"/>
      <c r="F63" s="533"/>
      <c r="G63" s="533"/>
      <c r="H63" s="533"/>
      <c r="I63" s="533"/>
      <c r="J63" s="533"/>
      <c r="K63" s="533"/>
      <c r="L63" s="533"/>
      <c r="M63" s="533"/>
      <c r="N63" s="534"/>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3" customHeight="1" x14ac:dyDescent="0.2">
      <c r="A64" s="37"/>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6"/>
    </row>
    <row r="65" spans="1:61" ht="3" customHeight="1" x14ac:dyDescent="0.2">
      <c r="A65" s="37"/>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6"/>
    </row>
    <row r="66" spans="1:61" ht="3" customHeight="1" x14ac:dyDescent="0.2">
      <c r="A66" s="3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12.75" customHeight="1" x14ac:dyDescent="0.2">
      <c r="A67" s="37"/>
      <c r="B67" s="526"/>
      <c r="C67" s="527"/>
      <c r="D67" s="527"/>
      <c r="E67" s="527"/>
      <c r="F67" s="527"/>
      <c r="G67" s="527"/>
      <c r="H67" s="527"/>
      <c r="I67" s="527"/>
      <c r="J67" s="527"/>
      <c r="K67" s="527"/>
      <c r="L67" s="527"/>
      <c r="M67" s="527"/>
      <c r="N67" s="528"/>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12.75" customHeight="1" x14ac:dyDescent="0.2">
      <c r="A68" s="37"/>
      <c r="B68" s="529"/>
      <c r="C68" s="530"/>
      <c r="D68" s="530"/>
      <c r="E68" s="530"/>
      <c r="F68" s="530"/>
      <c r="G68" s="530"/>
      <c r="H68" s="530"/>
      <c r="I68" s="530"/>
      <c r="J68" s="530"/>
      <c r="K68" s="530"/>
      <c r="L68" s="530"/>
      <c r="M68" s="530"/>
      <c r="N68" s="53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6"/>
    </row>
    <row r="69" spans="1:61" ht="12.75" customHeight="1" x14ac:dyDescent="0.2">
      <c r="A69" s="37"/>
      <c r="B69" s="529"/>
      <c r="C69" s="530"/>
      <c r="D69" s="530"/>
      <c r="E69" s="530"/>
      <c r="F69" s="530"/>
      <c r="G69" s="530"/>
      <c r="H69" s="530"/>
      <c r="I69" s="530"/>
      <c r="J69" s="530"/>
      <c r="K69" s="530"/>
      <c r="L69" s="530"/>
      <c r="M69" s="530"/>
      <c r="N69" s="531"/>
      <c r="O69" s="1"/>
      <c r="P69" s="690"/>
      <c r="Q69" s="691"/>
      <c r="R69" s="691"/>
      <c r="S69" s="691"/>
      <c r="T69" s="691"/>
      <c r="U69" s="691"/>
      <c r="V69" s="691"/>
      <c r="W69" s="691"/>
      <c r="X69" s="691"/>
      <c r="Y69" s="691"/>
      <c r="Z69" s="692"/>
      <c r="AA69" s="1"/>
      <c r="AB69" s="690"/>
      <c r="AC69" s="691"/>
      <c r="AD69" s="691"/>
      <c r="AE69" s="691"/>
      <c r="AF69" s="691"/>
      <c r="AG69" s="691"/>
      <c r="AH69" s="691"/>
      <c r="AI69" s="691"/>
      <c r="AJ69" s="691"/>
      <c r="AK69" s="691"/>
      <c r="AL69" s="692"/>
      <c r="AM69" s="1"/>
      <c r="AN69" s="690"/>
      <c r="AO69" s="691"/>
      <c r="AP69" s="691"/>
      <c r="AQ69" s="691"/>
      <c r="AR69" s="691"/>
      <c r="AS69" s="691"/>
      <c r="AT69" s="691"/>
      <c r="AU69" s="691"/>
      <c r="AV69" s="691"/>
      <c r="AW69" s="692"/>
      <c r="AX69" s="1"/>
      <c r="AY69" s="690"/>
      <c r="AZ69" s="691"/>
      <c r="BA69" s="691"/>
      <c r="BB69" s="691"/>
      <c r="BC69" s="691"/>
      <c r="BD69" s="691"/>
      <c r="BE69" s="691"/>
      <c r="BF69" s="691"/>
      <c r="BG69" s="692"/>
      <c r="BH69" s="1"/>
      <c r="BI69" s="36"/>
    </row>
    <row r="70" spans="1:61" ht="12.75" customHeight="1" x14ac:dyDescent="0.2">
      <c r="A70" s="37"/>
      <c r="B70" s="529"/>
      <c r="C70" s="530"/>
      <c r="D70" s="530"/>
      <c r="E70" s="530"/>
      <c r="F70" s="530"/>
      <c r="G70" s="530"/>
      <c r="H70" s="530"/>
      <c r="I70" s="530"/>
      <c r="J70" s="530"/>
      <c r="K70" s="530"/>
      <c r="L70" s="530"/>
      <c r="M70" s="530"/>
      <c r="N70" s="53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customHeight="1" x14ac:dyDescent="0.2">
      <c r="A71" s="37"/>
      <c r="B71" s="532"/>
      <c r="C71" s="533"/>
      <c r="D71" s="533"/>
      <c r="E71" s="533"/>
      <c r="F71" s="533"/>
      <c r="G71" s="533"/>
      <c r="H71" s="533"/>
      <c r="I71" s="533"/>
      <c r="J71" s="533"/>
      <c r="K71" s="533"/>
      <c r="L71" s="533"/>
      <c r="M71" s="533"/>
      <c r="N71" s="534"/>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3" customHeight="1" x14ac:dyDescent="0.2">
      <c r="A72" s="37"/>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6"/>
    </row>
    <row r="73" spans="1:61" ht="3" customHeight="1" x14ac:dyDescent="0.2">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6"/>
    </row>
    <row r="74" spans="1:61" ht="3" customHeight="1" x14ac:dyDescent="0.2">
      <c r="A74" s="3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12.75" customHeight="1" x14ac:dyDescent="0.2">
      <c r="A75" s="37"/>
      <c r="B75" s="526"/>
      <c r="C75" s="527"/>
      <c r="D75" s="527"/>
      <c r="E75" s="527"/>
      <c r="F75" s="527"/>
      <c r="G75" s="527"/>
      <c r="H75" s="527"/>
      <c r="I75" s="527"/>
      <c r="J75" s="527"/>
      <c r="K75" s="527"/>
      <c r="L75" s="527"/>
      <c r="M75" s="527"/>
      <c r="N75" s="528"/>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12.75" customHeight="1" x14ac:dyDescent="0.2">
      <c r="A76" s="37"/>
      <c r="B76" s="529"/>
      <c r="C76" s="530"/>
      <c r="D76" s="530"/>
      <c r="E76" s="530"/>
      <c r="F76" s="530"/>
      <c r="G76" s="530"/>
      <c r="H76" s="530"/>
      <c r="I76" s="530"/>
      <c r="J76" s="530"/>
      <c r="K76" s="530"/>
      <c r="L76" s="530"/>
      <c r="M76" s="530"/>
      <c r="N76" s="53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6"/>
    </row>
    <row r="77" spans="1:61" ht="12.75" customHeight="1" x14ac:dyDescent="0.2">
      <c r="A77" s="37"/>
      <c r="B77" s="529"/>
      <c r="C77" s="530"/>
      <c r="D77" s="530"/>
      <c r="E77" s="530"/>
      <c r="F77" s="530"/>
      <c r="G77" s="530"/>
      <c r="H77" s="530"/>
      <c r="I77" s="530"/>
      <c r="J77" s="530"/>
      <c r="K77" s="530"/>
      <c r="L77" s="530"/>
      <c r="M77" s="530"/>
      <c r="N77" s="531"/>
      <c r="O77" s="1"/>
      <c r="P77" s="690"/>
      <c r="Q77" s="691"/>
      <c r="R77" s="691"/>
      <c r="S77" s="691"/>
      <c r="T77" s="691"/>
      <c r="U77" s="691"/>
      <c r="V77" s="691"/>
      <c r="W77" s="691"/>
      <c r="X77" s="691"/>
      <c r="Y77" s="691"/>
      <c r="Z77" s="692"/>
      <c r="AA77" s="1"/>
      <c r="AB77" s="690"/>
      <c r="AC77" s="691"/>
      <c r="AD77" s="691"/>
      <c r="AE77" s="691"/>
      <c r="AF77" s="691"/>
      <c r="AG77" s="691"/>
      <c r="AH77" s="691"/>
      <c r="AI77" s="691"/>
      <c r="AJ77" s="691"/>
      <c r="AK77" s="691"/>
      <c r="AL77" s="692"/>
      <c r="AM77" s="1"/>
      <c r="AN77" s="690"/>
      <c r="AO77" s="691"/>
      <c r="AP77" s="691"/>
      <c r="AQ77" s="691"/>
      <c r="AR77" s="691"/>
      <c r="AS77" s="691"/>
      <c r="AT77" s="691"/>
      <c r="AU77" s="691"/>
      <c r="AV77" s="691"/>
      <c r="AW77" s="692"/>
      <c r="AX77" s="1"/>
      <c r="AY77" s="690"/>
      <c r="AZ77" s="691"/>
      <c r="BA77" s="691"/>
      <c r="BB77" s="691"/>
      <c r="BC77" s="691"/>
      <c r="BD77" s="691"/>
      <c r="BE77" s="691"/>
      <c r="BF77" s="691"/>
      <c r="BG77" s="692"/>
      <c r="BH77" s="1"/>
      <c r="BI77" s="36"/>
    </row>
    <row r="78" spans="1:61" ht="12.75" customHeight="1" x14ac:dyDescent="0.2">
      <c r="A78" s="37"/>
      <c r="B78" s="529"/>
      <c r="C78" s="530"/>
      <c r="D78" s="530"/>
      <c r="E78" s="530"/>
      <c r="F78" s="530"/>
      <c r="G78" s="530"/>
      <c r="H78" s="530"/>
      <c r="I78" s="530"/>
      <c r="J78" s="530"/>
      <c r="K78" s="530"/>
      <c r="L78" s="530"/>
      <c r="M78" s="530"/>
      <c r="N78" s="53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12.75" customHeight="1" x14ac:dyDescent="0.2">
      <c r="A79" s="37"/>
      <c r="B79" s="532"/>
      <c r="C79" s="533"/>
      <c r="D79" s="533"/>
      <c r="E79" s="533"/>
      <c r="F79" s="533"/>
      <c r="G79" s="533"/>
      <c r="H79" s="533"/>
      <c r="I79" s="533"/>
      <c r="J79" s="533"/>
      <c r="K79" s="533"/>
      <c r="L79" s="533"/>
      <c r="M79" s="533"/>
      <c r="N79" s="534"/>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3" customHeight="1" x14ac:dyDescent="0.2">
      <c r="A80" s="3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6"/>
    </row>
    <row r="81" spans="1:61" ht="3" customHeight="1" x14ac:dyDescent="0.2">
      <c r="A81" s="3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6"/>
    </row>
    <row r="82" spans="1:61" ht="3" customHeight="1" x14ac:dyDescent="0.2">
      <c r="A82" s="3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33"/>
      <c r="AN82" s="33"/>
      <c r="AO82" s="33"/>
      <c r="AP82" s="33"/>
      <c r="AQ82" s="33"/>
      <c r="AR82" s="33"/>
      <c r="AS82" s="33"/>
      <c r="AT82" s="33"/>
      <c r="AU82" s="33"/>
      <c r="AV82" s="33"/>
      <c r="AW82" s="33"/>
      <c r="AX82" s="33"/>
      <c r="AY82" s="33"/>
      <c r="AZ82" s="33"/>
      <c r="BA82" s="33"/>
      <c r="BB82" s="33"/>
      <c r="BC82" s="33"/>
      <c r="BD82" s="33"/>
      <c r="BE82" s="33"/>
      <c r="BF82" s="33"/>
      <c r="BG82" s="33"/>
      <c r="BH82" s="33"/>
      <c r="BI82" s="36"/>
    </row>
    <row r="83" spans="1:61" ht="13.5" customHeight="1" x14ac:dyDescent="0.2">
      <c r="A83" s="37"/>
      <c r="B83" s="526"/>
      <c r="C83" s="527"/>
      <c r="D83" s="527"/>
      <c r="E83" s="527"/>
      <c r="F83" s="527"/>
      <c r="G83" s="527"/>
      <c r="H83" s="527"/>
      <c r="I83" s="527"/>
      <c r="J83" s="527"/>
      <c r="K83" s="527"/>
      <c r="L83" s="527"/>
      <c r="M83" s="527"/>
      <c r="N83" s="528"/>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13.5" customHeight="1" x14ac:dyDescent="0.2">
      <c r="A84" s="37"/>
      <c r="B84" s="529"/>
      <c r="C84" s="530"/>
      <c r="D84" s="530"/>
      <c r="E84" s="530"/>
      <c r="F84" s="530"/>
      <c r="G84" s="530"/>
      <c r="H84" s="530"/>
      <c r="I84" s="530"/>
      <c r="J84" s="530"/>
      <c r="K84" s="530"/>
      <c r="L84" s="530"/>
      <c r="M84" s="530"/>
      <c r="N84" s="53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6"/>
    </row>
    <row r="85" spans="1:61" ht="13.5" customHeight="1" x14ac:dyDescent="0.2">
      <c r="A85" s="37"/>
      <c r="B85" s="529"/>
      <c r="C85" s="530"/>
      <c r="D85" s="530"/>
      <c r="E85" s="530"/>
      <c r="F85" s="530"/>
      <c r="G85" s="530"/>
      <c r="H85" s="530"/>
      <c r="I85" s="530"/>
      <c r="J85" s="530"/>
      <c r="K85" s="530"/>
      <c r="L85" s="530"/>
      <c r="M85" s="530"/>
      <c r="N85" s="531"/>
      <c r="O85" s="1"/>
      <c r="P85" s="690"/>
      <c r="Q85" s="691"/>
      <c r="R85" s="691"/>
      <c r="S85" s="691"/>
      <c r="T85" s="691"/>
      <c r="U85" s="691"/>
      <c r="V85" s="691"/>
      <c r="W85" s="691"/>
      <c r="X85" s="691"/>
      <c r="Y85" s="691"/>
      <c r="Z85" s="692"/>
      <c r="AA85" s="1"/>
      <c r="AB85" s="690"/>
      <c r="AC85" s="691"/>
      <c r="AD85" s="691"/>
      <c r="AE85" s="691"/>
      <c r="AF85" s="691"/>
      <c r="AG85" s="691"/>
      <c r="AH85" s="691"/>
      <c r="AI85" s="691"/>
      <c r="AJ85" s="691"/>
      <c r="AK85" s="691"/>
      <c r="AL85" s="692"/>
      <c r="AM85" s="1"/>
      <c r="AN85" s="690"/>
      <c r="AO85" s="691"/>
      <c r="AP85" s="691"/>
      <c r="AQ85" s="691"/>
      <c r="AR85" s="691"/>
      <c r="AS85" s="691"/>
      <c r="AT85" s="691"/>
      <c r="AU85" s="691"/>
      <c r="AV85" s="691"/>
      <c r="AW85" s="692"/>
      <c r="AX85" s="1"/>
      <c r="AY85" s="690"/>
      <c r="AZ85" s="691"/>
      <c r="BA85" s="691"/>
      <c r="BB85" s="691"/>
      <c r="BC85" s="691"/>
      <c r="BD85" s="691"/>
      <c r="BE85" s="691"/>
      <c r="BF85" s="691"/>
      <c r="BG85" s="692"/>
      <c r="BH85" s="1"/>
      <c r="BI85" s="36"/>
    </row>
    <row r="86" spans="1:61" ht="13.5" customHeight="1" x14ac:dyDescent="0.2">
      <c r="A86" s="37"/>
      <c r="B86" s="529"/>
      <c r="C86" s="530"/>
      <c r="D86" s="530"/>
      <c r="E86" s="530"/>
      <c r="F86" s="530"/>
      <c r="G86" s="530"/>
      <c r="H86" s="530"/>
      <c r="I86" s="530"/>
      <c r="J86" s="530"/>
      <c r="K86" s="530"/>
      <c r="L86" s="530"/>
      <c r="M86" s="530"/>
      <c r="N86" s="53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customHeight="1" x14ac:dyDescent="0.2">
      <c r="A87" s="37"/>
      <c r="B87" s="532"/>
      <c r="C87" s="533"/>
      <c r="D87" s="533"/>
      <c r="E87" s="533"/>
      <c r="F87" s="533"/>
      <c r="G87" s="533"/>
      <c r="H87" s="533"/>
      <c r="I87" s="533"/>
      <c r="J87" s="533"/>
      <c r="K87" s="533"/>
      <c r="L87" s="533"/>
      <c r="M87" s="533"/>
      <c r="N87" s="534"/>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3" customHeight="1" x14ac:dyDescent="0.2">
      <c r="A88" s="3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6"/>
    </row>
    <row r="89" spans="1:61" ht="3" customHeight="1" x14ac:dyDescent="0.2">
      <c r="A89" s="3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6"/>
    </row>
    <row r="90" spans="1:61" ht="3" customHeight="1" x14ac:dyDescent="0.2">
      <c r="A90" s="3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13.5" customHeight="1" x14ac:dyDescent="0.2">
      <c r="A91" s="37"/>
      <c r="B91" s="526"/>
      <c r="C91" s="527"/>
      <c r="D91" s="527"/>
      <c r="E91" s="527"/>
      <c r="F91" s="527"/>
      <c r="G91" s="527"/>
      <c r="H91" s="527"/>
      <c r="I91" s="527"/>
      <c r="J91" s="527"/>
      <c r="K91" s="527"/>
      <c r="L91" s="527"/>
      <c r="M91" s="527"/>
      <c r="N91" s="528"/>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13.5" customHeight="1" x14ac:dyDescent="0.2">
      <c r="A92" s="37"/>
      <c r="B92" s="529"/>
      <c r="C92" s="530"/>
      <c r="D92" s="530"/>
      <c r="E92" s="530"/>
      <c r="F92" s="530"/>
      <c r="G92" s="530"/>
      <c r="H92" s="530"/>
      <c r="I92" s="530"/>
      <c r="J92" s="530"/>
      <c r="K92" s="530"/>
      <c r="L92" s="530"/>
      <c r="M92" s="530"/>
      <c r="N92" s="53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6"/>
    </row>
    <row r="93" spans="1:61" ht="13.5" customHeight="1" x14ac:dyDescent="0.2">
      <c r="A93" s="37"/>
      <c r="B93" s="529"/>
      <c r="C93" s="530"/>
      <c r="D93" s="530"/>
      <c r="E93" s="530"/>
      <c r="F93" s="530"/>
      <c r="G93" s="530"/>
      <c r="H93" s="530"/>
      <c r="I93" s="530"/>
      <c r="J93" s="530"/>
      <c r="K93" s="530"/>
      <c r="L93" s="530"/>
      <c r="M93" s="530"/>
      <c r="N93" s="531"/>
      <c r="O93" s="1"/>
      <c r="P93" s="690"/>
      <c r="Q93" s="691"/>
      <c r="R93" s="691"/>
      <c r="S93" s="691"/>
      <c r="T93" s="691"/>
      <c r="U93" s="691"/>
      <c r="V93" s="691"/>
      <c r="W93" s="691"/>
      <c r="X93" s="691"/>
      <c r="Y93" s="691"/>
      <c r="Z93" s="692"/>
      <c r="AA93" s="1"/>
      <c r="AB93" s="690"/>
      <c r="AC93" s="691"/>
      <c r="AD93" s="691"/>
      <c r="AE93" s="691"/>
      <c r="AF93" s="691"/>
      <c r="AG93" s="691"/>
      <c r="AH93" s="691"/>
      <c r="AI93" s="691"/>
      <c r="AJ93" s="691"/>
      <c r="AK93" s="691"/>
      <c r="AL93" s="692"/>
      <c r="AM93" s="1"/>
      <c r="AN93" s="690"/>
      <c r="AO93" s="691"/>
      <c r="AP93" s="691"/>
      <c r="AQ93" s="691"/>
      <c r="AR93" s="691"/>
      <c r="AS93" s="691"/>
      <c r="AT93" s="691"/>
      <c r="AU93" s="691"/>
      <c r="AV93" s="691"/>
      <c r="AW93" s="692"/>
      <c r="AX93" s="1"/>
      <c r="AY93" s="690"/>
      <c r="AZ93" s="691"/>
      <c r="BA93" s="691"/>
      <c r="BB93" s="691"/>
      <c r="BC93" s="691"/>
      <c r="BD93" s="691"/>
      <c r="BE93" s="691"/>
      <c r="BF93" s="691"/>
      <c r="BG93" s="692"/>
      <c r="BH93" s="1"/>
      <c r="BI93" s="36"/>
    </row>
    <row r="94" spans="1:61" ht="13.5" customHeight="1" x14ac:dyDescent="0.2">
      <c r="A94" s="37"/>
      <c r="B94" s="529"/>
      <c r="C94" s="530"/>
      <c r="D94" s="530"/>
      <c r="E94" s="530"/>
      <c r="F94" s="530"/>
      <c r="G94" s="530"/>
      <c r="H94" s="530"/>
      <c r="I94" s="530"/>
      <c r="J94" s="530"/>
      <c r="K94" s="530"/>
      <c r="L94" s="530"/>
      <c r="M94" s="530"/>
      <c r="N94" s="53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6"/>
    </row>
    <row r="95" spans="1:61" ht="13.5" customHeight="1" x14ac:dyDescent="0.2">
      <c r="A95" s="37"/>
      <c r="B95" s="532"/>
      <c r="C95" s="533"/>
      <c r="D95" s="533"/>
      <c r="E95" s="533"/>
      <c r="F95" s="533"/>
      <c r="G95" s="533"/>
      <c r="H95" s="533"/>
      <c r="I95" s="533"/>
      <c r="J95" s="533"/>
      <c r="K95" s="533"/>
      <c r="L95" s="533"/>
      <c r="M95" s="533"/>
      <c r="N95" s="534"/>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36"/>
    </row>
    <row r="96" spans="1:61" ht="3" customHeight="1" x14ac:dyDescent="0.2">
      <c r="A96" s="3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36"/>
    </row>
    <row r="97" spans="1:61" ht="3.75" customHeight="1" x14ac:dyDescent="0.2">
      <c r="A97" s="3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6"/>
    </row>
    <row r="98" spans="1:61" x14ac:dyDescent="0.2">
      <c r="A98" s="37"/>
      <c r="B98" s="494" t="s">
        <v>348</v>
      </c>
      <c r="C98" s="494"/>
      <c r="D98" s="494"/>
      <c r="E98" s="494"/>
      <c r="F98" s="494"/>
      <c r="G98" s="494"/>
      <c r="H98" s="494"/>
      <c r="I98" s="494"/>
      <c r="J98" s="494"/>
      <c r="K98" s="494"/>
      <c r="L98" s="494"/>
      <c r="M98" s="494"/>
      <c r="N98" s="494"/>
      <c r="O98" s="494"/>
      <c r="P98" s="494"/>
      <c r="Q98" s="494"/>
      <c r="R98" s="494"/>
      <c r="S98" s="494"/>
      <c r="T98" s="494"/>
      <c r="U98" s="494"/>
      <c r="V98" s="494"/>
      <c r="W98" s="494"/>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6"/>
    </row>
    <row r="99" spans="1:61" s="143" customFormat="1" ht="11.25" customHeight="1" x14ac:dyDescent="0.2">
      <c r="A99" s="37"/>
      <c r="B99" s="155"/>
      <c r="C99" s="26" t="s">
        <v>351</v>
      </c>
      <c r="D99" s="26"/>
      <c r="E99" s="26"/>
      <c r="F99" s="26"/>
      <c r="G99" s="26"/>
      <c r="H99" s="872" t="s">
        <v>358</v>
      </c>
      <c r="I99" s="872"/>
      <c r="J99" s="872"/>
      <c r="K99" s="872"/>
      <c r="L99" s="872"/>
      <c r="M99" s="872"/>
      <c r="N99" s="872"/>
      <c r="O99" s="872"/>
      <c r="P99" s="872"/>
      <c r="Q99" s="872"/>
      <c r="R99" s="872"/>
      <c r="S99" s="872"/>
      <c r="T99" s="872"/>
      <c r="U99" s="872"/>
      <c r="V99" s="872"/>
      <c r="W99" s="872"/>
      <c r="X99" s="26" t="s">
        <v>356</v>
      </c>
      <c r="Y99" s="158"/>
      <c r="Z99" s="158"/>
      <c r="AA99" s="158"/>
      <c r="AB99" s="158"/>
      <c r="AC99" s="158"/>
      <c r="AD99" s="158"/>
      <c r="AE99" s="158"/>
      <c r="AF99" s="158"/>
      <c r="AG99" s="155"/>
      <c r="AH99" s="155"/>
      <c r="AI99" s="155"/>
      <c r="AJ99" s="155"/>
      <c r="AK99" s="155"/>
      <c r="AL99" s="155"/>
      <c r="AM99" s="155"/>
      <c r="AN99" s="155"/>
      <c r="AO99" s="155"/>
      <c r="AP99" s="155"/>
      <c r="AQ99" s="155"/>
      <c r="AR99" s="159" t="s">
        <v>357</v>
      </c>
      <c r="AS99" s="155"/>
      <c r="AT99" s="159"/>
      <c r="AU99" s="159" t="s">
        <v>19</v>
      </c>
      <c r="AV99" s="159"/>
      <c r="AW99" s="159"/>
      <c r="AX99" s="159"/>
      <c r="AY99" s="159"/>
      <c r="AZ99" s="159"/>
      <c r="BA99" s="159"/>
      <c r="BB99" s="824"/>
      <c r="BC99" s="825"/>
      <c r="BD99" s="825"/>
      <c r="BE99" s="825"/>
      <c r="BF99" s="826"/>
      <c r="BG99" s="33"/>
      <c r="BH99" s="33"/>
      <c r="BI99" s="36"/>
    </row>
    <row r="100" spans="1:61" s="143" customFormat="1" ht="11.25" customHeight="1" x14ac:dyDescent="0.2">
      <c r="A100" s="37"/>
      <c r="B100" s="158"/>
      <c r="C100" s="26"/>
      <c r="D100" s="26"/>
      <c r="E100" s="26"/>
      <c r="F100" s="26"/>
      <c r="G100" s="26"/>
      <c r="H100" s="157" t="s">
        <v>359</v>
      </c>
      <c r="I100" s="157"/>
      <c r="J100" s="157"/>
      <c r="K100" s="157"/>
      <c r="L100" s="157"/>
      <c r="M100" s="157"/>
      <c r="N100" s="157"/>
      <c r="O100" s="157"/>
      <c r="P100" s="157"/>
      <c r="Q100" s="157"/>
      <c r="R100" s="157"/>
      <c r="S100" s="157"/>
      <c r="T100" s="157"/>
      <c r="U100" s="157"/>
      <c r="V100" s="157"/>
      <c r="W100" s="160"/>
      <c r="X100" s="26"/>
      <c r="Y100" s="158"/>
      <c r="Z100" s="158"/>
      <c r="AA100" s="158"/>
      <c r="AB100" s="158"/>
      <c r="AC100" s="158"/>
      <c r="AD100" s="158"/>
      <c r="AE100" s="159" t="s">
        <v>362</v>
      </c>
      <c r="AF100" s="158"/>
      <c r="AG100" s="158"/>
      <c r="AH100" s="158"/>
      <c r="AI100" s="158"/>
      <c r="AJ100" s="158"/>
      <c r="AK100" s="158"/>
      <c r="AL100" s="158"/>
      <c r="AM100" s="158"/>
      <c r="AN100" s="158"/>
      <c r="AO100" s="158"/>
      <c r="AP100" s="158"/>
      <c r="AQ100" s="158"/>
      <c r="AR100" s="159"/>
      <c r="AS100" s="158"/>
      <c r="AT100" s="159"/>
      <c r="AU100" s="159"/>
      <c r="AV100" s="159"/>
      <c r="AW100" s="159"/>
      <c r="AX100" s="159"/>
      <c r="AY100" s="159"/>
      <c r="AZ100" s="159"/>
      <c r="BA100" s="159"/>
      <c r="BB100" s="158"/>
      <c r="BC100" s="158"/>
      <c r="BD100" s="158"/>
      <c r="BE100" s="158"/>
      <c r="BF100" s="158"/>
      <c r="BG100" s="158"/>
      <c r="BH100" s="33"/>
      <c r="BI100" s="36"/>
    </row>
    <row r="101" spans="1:61" s="143" customFormat="1" ht="11.25" customHeight="1" x14ac:dyDescent="0.2">
      <c r="A101" s="37"/>
      <c r="B101" s="158"/>
      <c r="C101" s="26"/>
      <c r="D101" s="26"/>
      <c r="E101" s="26"/>
      <c r="F101" s="26"/>
      <c r="G101" s="26"/>
      <c r="H101" s="157" t="s">
        <v>360</v>
      </c>
      <c r="I101" s="160"/>
      <c r="J101" s="160"/>
      <c r="K101" s="160"/>
      <c r="L101" s="160"/>
      <c r="M101" s="160"/>
      <c r="N101" s="160"/>
      <c r="O101" s="160"/>
      <c r="P101" s="160"/>
      <c r="Q101" s="160"/>
      <c r="R101" s="160"/>
      <c r="S101" s="160"/>
      <c r="T101" s="160"/>
      <c r="U101" s="160"/>
      <c r="V101" s="160"/>
      <c r="W101" s="160"/>
      <c r="X101" s="26"/>
      <c r="Y101" s="158"/>
      <c r="Z101" s="158"/>
      <c r="AA101" s="158"/>
      <c r="AB101" s="158"/>
      <c r="AC101" s="158"/>
      <c r="AD101" s="158"/>
      <c r="AE101" s="693" t="s">
        <v>363</v>
      </c>
      <c r="AF101" s="693"/>
      <c r="AG101" s="693"/>
      <c r="AH101" s="693"/>
      <c r="AI101" s="693"/>
      <c r="AJ101" s="693"/>
      <c r="AK101" s="693"/>
      <c r="AL101" s="693"/>
      <c r="AM101" s="693"/>
      <c r="AN101" s="693"/>
      <c r="AO101" s="158"/>
      <c r="AP101" s="158"/>
      <c r="AQ101" s="158"/>
      <c r="AR101" s="159" t="s">
        <v>367</v>
      </c>
      <c r="AS101" s="158"/>
      <c r="AT101" s="159"/>
      <c r="AU101" s="159" t="s">
        <v>368</v>
      </c>
      <c r="AV101" s="159"/>
      <c r="AW101" s="159"/>
      <c r="AX101" s="159"/>
      <c r="AY101" s="159"/>
      <c r="AZ101" s="159"/>
      <c r="BA101" s="159"/>
      <c r="BB101" s="158"/>
      <c r="BC101" s="158"/>
      <c r="BD101" s="158"/>
      <c r="BE101" s="158"/>
      <c r="BF101" s="158"/>
      <c r="BG101" s="158"/>
      <c r="BH101" s="33"/>
      <c r="BI101" s="36"/>
    </row>
    <row r="102" spans="1:61" s="143" customFormat="1" ht="11.25" customHeight="1" x14ac:dyDescent="0.2">
      <c r="A102" s="37"/>
      <c r="B102" s="155"/>
      <c r="C102" s="155"/>
      <c r="D102" s="155"/>
      <c r="E102" s="155"/>
      <c r="F102" s="155"/>
      <c r="G102" s="155"/>
      <c r="H102" s="872" t="s">
        <v>352</v>
      </c>
      <c r="I102" s="872"/>
      <c r="J102" s="872"/>
      <c r="K102" s="872"/>
      <c r="L102" s="872"/>
      <c r="M102" s="872"/>
      <c r="N102" s="872"/>
      <c r="O102" s="872"/>
      <c r="P102" s="872"/>
      <c r="Q102" s="872"/>
      <c r="R102" s="872"/>
      <c r="S102" s="872"/>
      <c r="T102" s="872"/>
      <c r="U102" s="872"/>
      <c r="V102" s="872"/>
      <c r="W102" s="872"/>
      <c r="X102" s="33"/>
      <c r="Y102" s="33"/>
      <c r="Z102" s="33"/>
      <c r="AA102" s="33"/>
      <c r="AB102" s="33"/>
      <c r="AC102" s="33"/>
      <c r="AD102" s="33"/>
      <c r="AE102" s="693" t="s">
        <v>364</v>
      </c>
      <c r="AF102" s="693"/>
      <c r="AG102" s="693"/>
      <c r="AH102" s="693"/>
      <c r="AI102" s="693"/>
      <c r="AJ102" s="693"/>
      <c r="AK102" s="693"/>
      <c r="AL102" s="693"/>
      <c r="AM102" s="693"/>
      <c r="AN102" s="693"/>
      <c r="AO102" s="155"/>
      <c r="AP102" s="155"/>
      <c r="AQ102" s="155"/>
      <c r="AR102" s="155"/>
      <c r="AS102" s="155"/>
      <c r="AT102" s="155"/>
      <c r="AU102" s="159" t="s">
        <v>369</v>
      </c>
      <c r="AV102" s="155"/>
      <c r="AW102" s="155"/>
      <c r="AX102" s="155"/>
      <c r="AY102" s="155"/>
      <c r="AZ102" s="155"/>
      <c r="BA102" s="155"/>
      <c r="BB102" s="155"/>
      <c r="BC102" s="155"/>
      <c r="BD102" s="155"/>
      <c r="BE102" s="155"/>
      <c r="BF102" s="155"/>
      <c r="BG102" s="155"/>
      <c r="BH102" s="155"/>
      <c r="BI102" s="36"/>
    </row>
    <row r="103" spans="1:61" s="143" customFormat="1" ht="11.25" customHeight="1" x14ac:dyDescent="0.2">
      <c r="A103" s="37"/>
      <c r="B103" s="155"/>
      <c r="C103" s="155"/>
      <c r="D103" s="155"/>
      <c r="E103" s="155"/>
      <c r="F103" s="155"/>
      <c r="G103" s="155"/>
      <c r="H103" s="157" t="s">
        <v>353</v>
      </c>
      <c r="I103" s="157"/>
      <c r="J103" s="157"/>
      <c r="K103" s="157"/>
      <c r="L103" s="157"/>
      <c r="M103" s="157"/>
      <c r="N103" s="157"/>
      <c r="O103" s="157"/>
      <c r="P103" s="157"/>
      <c r="Q103" s="157"/>
      <c r="R103" s="157"/>
      <c r="S103" s="157"/>
      <c r="T103" s="157"/>
      <c r="U103" s="157"/>
      <c r="V103" s="157"/>
      <c r="W103" s="160"/>
      <c r="X103" s="157"/>
      <c r="Y103" s="157"/>
      <c r="Z103" s="157"/>
      <c r="AA103" s="33"/>
      <c r="AB103" s="33"/>
      <c r="AC103" s="33"/>
      <c r="AD103" s="33"/>
      <c r="AE103" s="693" t="s">
        <v>365</v>
      </c>
      <c r="AF103" s="693"/>
      <c r="AG103" s="693"/>
      <c r="AH103" s="693"/>
      <c r="AI103" s="693"/>
      <c r="AJ103" s="693"/>
      <c r="AK103" s="693"/>
      <c r="AL103" s="693"/>
      <c r="AM103" s="693"/>
      <c r="AN103" s="693"/>
      <c r="AO103" s="155"/>
      <c r="AP103" s="155"/>
      <c r="AQ103" s="155"/>
      <c r="AR103" s="155"/>
      <c r="AS103" s="155"/>
      <c r="AT103" s="155"/>
      <c r="AU103" s="159" t="s">
        <v>370</v>
      </c>
      <c r="AV103" s="155"/>
      <c r="AW103" s="155"/>
      <c r="AX103" s="155"/>
      <c r="AY103" s="155"/>
      <c r="AZ103" s="155"/>
      <c r="BA103" s="155"/>
      <c r="BB103" s="155"/>
      <c r="BC103" s="155"/>
      <c r="BD103" s="155"/>
      <c r="BE103" s="155"/>
      <c r="BF103" s="155"/>
      <c r="BG103" s="155"/>
      <c r="BH103" s="155"/>
      <c r="BI103" s="36"/>
    </row>
    <row r="104" spans="1:61" s="143" customFormat="1" ht="11.25" customHeight="1" x14ac:dyDescent="0.2">
      <c r="A104" s="37"/>
      <c r="B104" s="155"/>
      <c r="C104" s="155"/>
      <c r="D104" s="155"/>
      <c r="E104" s="155"/>
      <c r="F104" s="155"/>
      <c r="G104" s="155"/>
      <c r="H104" s="157" t="s">
        <v>354</v>
      </c>
      <c r="I104" s="160"/>
      <c r="J104" s="160"/>
      <c r="K104" s="160"/>
      <c r="L104" s="160"/>
      <c r="M104" s="160"/>
      <c r="N104" s="160"/>
      <c r="O104" s="160"/>
      <c r="P104" s="160"/>
      <c r="Q104" s="160"/>
      <c r="R104" s="160"/>
      <c r="S104" s="160"/>
      <c r="T104" s="160"/>
      <c r="U104" s="160"/>
      <c r="V104" s="160"/>
      <c r="W104" s="160"/>
      <c r="X104" s="158"/>
      <c r="Y104" s="155"/>
      <c r="Z104" s="155"/>
      <c r="AA104" s="155"/>
      <c r="AB104" s="155"/>
      <c r="AC104" s="155"/>
      <c r="AD104" s="155"/>
      <c r="AE104" s="693" t="s">
        <v>366</v>
      </c>
      <c r="AF104" s="693"/>
      <c r="AG104" s="693"/>
      <c r="AH104" s="693"/>
      <c r="AI104" s="693"/>
      <c r="AJ104" s="693"/>
      <c r="AK104" s="693"/>
      <c r="AL104" s="693"/>
      <c r="AM104" s="693"/>
      <c r="AN104" s="693"/>
      <c r="AO104" s="155"/>
      <c r="AP104" s="155"/>
      <c r="AQ104" s="155"/>
      <c r="AR104" s="155"/>
      <c r="AS104" s="155"/>
      <c r="AT104" s="155"/>
      <c r="AU104" s="159" t="s">
        <v>371</v>
      </c>
      <c r="AV104" s="155"/>
      <c r="AW104" s="155"/>
      <c r="AX104" s="155"/>
      <c r="AY104" s="155"/>
      <c r="AZ104" s="155"/>
      <c r="BA104" s="155"/>
      <c r="BB104" s="155"/>
      <c r="BC104" s="155"/>
      <c r="BD104" s="155"/>
      <c r="BE104" s="155"/>
      <c r="BF104" s="155"/>
      <c r="BG104" s="155"/>
      <c r="BH104" s="155"/>
      <c r="BI104" s="36"/>
    </row>
    <row r="105" spans="1:61" s="143" customFormat="1" ht="11.25" customHeight="1" x14ac:dyDescent="0.2">
      <c r="A105" s="37"/>
      <c r="B105" s="155"/>
      <c r="C105" s="155"/>
      <c r="D105" s="155"/>
      <c r="E105" s="155"/>
      <c r="F105" s="155"/>
      <c r="G105" s="155"/>
      <c r="H105" s="872" t="s">
        <v>352</v>
      </c>
      <c r="I105" s="872"/>
      <c r="J105" s="872"/>
      <c r="K105" s="872"/>
      <c r="L105" s="872"/>
      <c r="M105" s="872"/>
      <c r="N105" s="872"/>
      <c r="O105" s="872"/>
      <c r="P105" s="872"/>
      <c r="Q105" s="872"/>
      <c r="R105" s="872"/>
      <c r="S105" s="872"/>
      <c r="T105" s="872"/>
      <c r="U105" s="872"/>
      <c r="V105" s="872"/>
      <c r="W105" s="872"/>
      <c r="X105" s="158"/>
      <c r="Y105" s="155"/>
      <c r="Z105" s="155"/>
      <c r="AA105" s="155"/>
      <c r="AB105" s="155"/>
      <c r="AC105" s="155"/>
      <c r="AD105" s="155"/>
      <c r="AE105" s="693"/>
      <c r="AF105" s="693"/>
      <c r="AG105" s="693"/>
      <c r="AH105" s="693"/>
      <c r="AI105" s="693"/>
      <c r="AJ105" s="693"/>
      <c r="AK105" s="693"/>
      <c r="AL105" s="693"/>
      <c r="AM105" s="693"/>
      <c r="AN105" s="693"/>
      <c r="AO105" s="155"/>
      <c r="AP105" s="155"/>
      <c r="AQ105" s="155"/>
      <c r="AR105" s="155"/>
      <c r="AS105" s="155"/>
      <c r="AT105" s="155"/>
      <c r="AU105" s="159" t="s">
        <v>372</v>
      </c>
      <c r="AV105" s="155"/>
      <c r="AW105" s="155"/>
      <c r="AX105" s="155"/>
      <c r="AY105" s="155"/>
      <c r="AZ105" s="155"/>
      <c r="BA105" s="155"/>
      <c r="BB105" s="155"/>
      <c r="BC105" s="155"/>
      <c r="BD105" s="155"/>
      <c r="BE105" s="155"/>
      <c r="BF105" s="155"/>
      <c r="BG105" s="155"/>
      <c r="BH105" s="155"/>
      <c r="BI105" s="36"/>
    </row>
    <row r="106" spans="1:61" s="143" customFormat="1" ht="12" customHeight="1" x14ac:dyDescent="0.2">
      <c r="A106" s="37"/>
      <c r="B106" s="155"/>
      <c r="C106" s="155"/>
      <c r="D106" s="155"/>
      <c r="E106" s="155"/>
      <c r="F106" s="155"/>
      <c r="G106" s="155"/>
      <c r="H106" s="157" t="s">
        <v>355</v>
      </c>
      <c r="I106" s="157"/>
      <c r="J106" s="157"/>
      <c r="K106" s="157"/>
      <c r="L106" s="157"/>
      <c r="M106" s="157"/>
      <c r="N106" s="157"/>
      <c r="O106" s="157"/>
      <c r="P106" s="157"/>
      <c r="Q106" s="157"/>
      <c r="R106" s="157"/>
      <c r="S106" s="157"/>
      <c r="T106" s="157"/>
      <c r="U106" s="157"/>
      <c r="V106" s="157"/>
      <c r="W106" s="160"/>
      <c r="X106" s="155"/>
      <c r="Y106" s="155"/>
      <c r="Z106" s="155"/>
      <c r="AA106" s="155"/>
      <c r="AB106" s="155"/>
      <c r="AC106" s="155"/>
      <c r="AD106" s="155"/>
      <c r="AE106" s="693"/>
      <c r="AF106" s="693"/>
      <c r="AG106" s="693"/>
      <c r="AH106" s="693"/>
      <c r="AI106" s="693"/>
      <c r="AJ106" s="693"/>
      <c r="AK106" s="693"/>
      <c r="AL106" s="693"/>
      <c r="AM106" s="693"/>
      <c r="AN106" s="693"/>
      <c r="AO106" s="693"/>
      <c r="AP106" s="693"/>
      <c r="AQ106" s="693"/>
      <c r="AR106" s="155"/>
      <c r="AS106" s="155"/>
      <c r="AT106" s="155"/>
      <c r="AU106" s="213"/>
      <c r="AV106" s="213"/>
      <c r="AW106" s="213"/>
      <c r="AX106" s="213"/>
      <c r="AY106" s="213"/>
      <c r="AZ106" s="213"/>
      <c r="BA106" s="155"/>
      <c r="BB106" s="155"/>
      <c r="BC106" s="155"/>
      <c r="BD106" s="155"/>
      <c r="BE106" s="155"/>
      <c r="BF106" s="155"/>
      <c r="BG106" s="155"/>
      <c r="BH106" s="155"/>
      <c r="BI106" s="36"/>
    </row>
    <row r="107" spans="1:61" s="143" customFormat="1" ht="12" customHeight="1" x14ac:dyDescent="0.2">
      <c r="A107" s="37"/>
      <c r="B107" s="155"/>
      <c r="C107" s="155"/>
      <c r="D107" s="155"/>
      <c r="E107" s="155"/>
      <c r="F107" s="155"/>
      <c r="G107" s="155"/>
      <c r="H107" s="157" t="s">
        <v>361</v>
      </c>
      <c r="I107" s="157"/>
      <c r="J107" s="157"/>
      <c r="K107" s="157"/>
      <c r="L107" s="157"/>
      <c r="M107" s="157"/>
      <c r="N107" s="157"/>
      <c r="O107" s="157"/>
      <c r="P107" s="157"/>
      <c r="Q107" s="157"/>
      <c r="R107" s="157"/>
      <c r="S107" s="157"/>
      <c r="T107" s="157"/>
      <c r="U107" s="157"/>
      <c r="V107" s="157"/>
      <c r="W107" s="157"/>
      <c r="X107" s="155"/>
      <c r="Y107" s="155"/>
      <c r="Z107" s="155"/>
      <c r="AA107" s="155"/>
      <c r="AB107" s="155"/>
      <c r="AC107" s="155"/>
      <c r="AD107" s="155"/>
      <c r="AE107" s="693"/>
      <c r="AF107" s="693"/>
      <c r="AG107" s="693"/>
      <c r="AH107" s="693"/>
      <c r="AI107" s="693"/>
      <c r="AJ107" s="693"/>
      <c r="AK107" s="693"/>
      <c r="AL107" s="693"/>
      <c r="AM107" s="693"/>
      <c r="AN107" s="693"/>
      <c r="AO107" s="693"/>
      <c r="AP107" s="693"/>
      <c r="AQ107" s="155"/>
      <c r="AR107" s="155"/>
      <c r="AS107" s="155"/>
      <c r="AT107" s="155"/>
      <c r="AU107" s="155"/>
      <c r="AV107" s="155"/>
      <c r="AW107" s="155"/>
      <c r="AX107" s="155"/>
      <c r="AY107" s="155"/>
      <c r="AZ107" s="155"/>
      <c r="BA107" s="155"/>
      <c r="BB107" s="155"/>
      <c r="BC107" s="155"/>
      <c r="BD107" s="155"/>
      <c r="BE107" s="155"/>
      <c r="BF107" s="155"/>
      <c r="BG107" s="155"/>
      <c r="BH107" s="155"/>
      <c r="BI107" s="36"/>
    </row>
    <row r="108" spans="1:61" s="143" customFormat="1" ht="12" customHeight="1" x14ac:dyDescent="0.2">
      <c r="A108" s="37"/>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693"/>
      <c r="AF108" s="693"/>
      <c r="AG108" s="693"/>
      <c r="AH108" s="693"/>
      <c r="AI108" s="693"/>
      <c r="AJ108" s="693"/>
      <c r="AK108" s="693"/>
      <c r="AL108" s="693"/>
      <c r="AM108" s="693"/>
      <c r="AN108" s="693"/>
      <c r="AO108" s="693"/>
      <c r="AP108" s="693"/>
      <c r="AQ108" s="155"/>
      <c r="AR108" s="155"/>
      <c r="AS108" s="155"/>
      <c r="AT108" s="155"/>
      <c r="AU108" s="155"/>
      <c r="AV108" s="155"/>
      <c r="AW108" s="155"/>
      <c r="AX108" s="155"/>
      <c r="AY108" s="155"/>
      <c r="AZ108" s="155"/>
      <c r="BA108" s="155"/>
      <c r="BB108" s="155"/>
      <c r="BC108" s="155"/>
      <c r="BD108" s="155"/>
      <c r="BE108" s="155"/>
      <c r="BF108" s="155"/>
      <c r="BG108" s="155"/>
      <c r="BH108" s="155"/>
      <c r="BI108" s="36"/>
    </row>
    <row r="109" spans="1:61" s="143" customFormat="1" ht="12" customHeight="1" x14ac:dyDescent="0.2">
      <c r="A109" s="37"/>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693"/>
      <c r="AF109" s="693"/>
      <c r="AG109" s="693"/>
      <c r="AH109" s="693"/>
      <c r="AI109" s="693"/>
      <c r="AJ109" s="693"/>
      <c r="AK109" s="693"/>
      <c r="AL109" s="693"/>
      <c r="AM109" s="693"/>
      <c r="AN109" s="693"/>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36"/>
    </row>
    <row r="110" spans="1:61" ht="17.25" customHeight="1" x14ac:dyDescent="0.2">
      <c r="A110" s="37"/>
      <c r="B110" s="480" t="s">
        <v>349</v>
      </c>
      <c r="C110" s="480"/>
      <c r="D110" s="480"/>
      <c r="E110" s="480"/>
      <c r="F110" s="480"/>
      <c r="G110" s="480"/>
      <c r="H110" s="480"/>
      <c r="I110" s="480"/>
      <c r="J110" s="480"/>
      <c r="K110" s="26"/>
      <c r="L110" s="33"/>
      <c r="M110" s="26"/>
      <c r="N110" s="26"/>
      <c r="O110" s="154"/>
      <c r="P110" s="154"/>
      <c r="Q110" s="154"/>
      <c r="R110" s="154"/>
      <c r="S110" s="154"/>
      <c r="T110" s="154"/>
      <c r="U110" s="154"/>
      <c r="V110" s="154"/>
      <c r="W110" s="154"/>
      <c r="X110" s="154"/>
      <c r="Y110" s="154"/>
      <c r="Z110" s="33"/>
      <c r="AA110" s="33"/>
      <c r="AB110" s="33"/>
      <c r="AC110" s="26" t="s">
        <v>373</v>
      </c>
      <c r="AD110" s="158"/>
      <c r="AE110" s="158"/>
      <c r="AF110" s="158"/>
      <c r="AG110" s="158"/>
      <c r="AH110" s="158"/>
      <c r="AI110" s="158"/>
      <c r="AJ110" s="158"/>
      <c r="AK110" s="158"/>
      <c r="AL110" s="158"/>
      <c r="AM110" s="158"/>
      <c r="AN110" s="158"/>
      <c r="AO110" s="158"/>
      <c r="AP110" s="158"/>
      <c r="AQ110" s="158"/>
      <c r="AR110" s="158"/>
      <c r="AS110" s="158"/>
      <c r="AT110" s="33"/>
      <c r="AU110" s="33"/>
      <c r="AV110" s="33"/>
      <c r="AW110" s="33"/>
      <c r="AX110" s="33"/>
      <c r="AY110" s="33"/>
      <c r="AZ110" s="33"/>
      <c r="BA110" s="33"/>
      <c r="BB110" s="33"/>
      <c r="BC110" s="33"/>
      <c r="BD110" s="33"/>
      <c r="BE110" s="33"/>
      <c r="BF110" s="33"/>
      <c r="BG110" s="33"/>
      <c r="BH110" s="33"/>
      <c r="BI110" s="36"/>
    </row>
    <row r="111" spans="1:61" ht="23.25" customHeight="1" x14ac:dyDescent="0.2">
      <c r="A111" s="37"/>
      <c r="B111" s="33"/>
      <c r="C111" s="33"/>
      <c r="D111" s="33"/>
      <c r="E111" s="33"/>
      <c r="F111" s="33"/>
      <c r="G111" s="33"/>
      <c r="H111" s="33"/>
      <c r="I111" s="33"/>
      <c r="J111" s="33"/>
      <c r="K111" s="33"/>
      <c r="L111" s="33"/>
      <c r="M111" s="33"/>
      <c r="N111" s="33"/>
      <c r="O111" s="154" t="s">
        <v>350</v>
      </c>
      <c r="P111" s="154"/>
      <c r="Q111" s="154"/>
      <c r="R111" s="154"/>
      <c r="S111" s="154"/>
      <c r="T111" s="154"/>
      <c r="U111" s="154"/>
      <c r="V111" s="154"/>
      <c r="W111" s="154"/>
      <c r="X111" s="154"/>
      <c r="Y111" s="154"/>
      <c r="Z111" s="33"/>
      <c r="AA111" s="33"/>
      <c r="AB111" s="33"/>
      <c r="AC111" s="26"/>
      <c r="AD111" s="158"/>
      <c r="AE111" s="158"/>
      <c r="AF111" s="158"/>
      <c r="AG111" s="158"/>
      <c r="AH111" s="158"/>
      <c r="AI111" s="158"/>
      <c r="AJ111" s="693" t="s">
        <v>468</v>
      </c>
      <c r="AK111" s="693"/>
      <c r="AL111" s="693"/>
      <c r="AM111" s="693"/>
      <c r="AN111" s="693"/>
      <c r="AO111" s="693"/>
      <c r="AP111" s="693"/>
      <c r="AQ111" s="693"/>
      <c r="AR111" s="693"/>
      <c r="AS111" s="693"/>
      <c r="AT111" s="693"/>
      <c r="AU111" s="693"/>
      <c r="AV111" s="693"/>
      <c r="AW111" s="693"/>
      <c r="AX111" s="693"/>
      <c r="AY111" s="693"/>
      <c r="AZ111" s="693"/>
      <c r="BA111" s="693"/>
      <c r="BB111" s="693"/>
      <c r="BC111" s="693"/>
      <c r="BD111" s="693"/>
      <c r="BE111" s="693"/>
      <c r="BF111" s="693"/>
      <c r="BG111" s="693"/>
      <c r="BH111" s="693"/>
      <c r="BI111" s="36"/>
    </row>
    <row r="112" spans="1:61" ht="10.5" customHeight="1" x14ac:dyDescent="0.2">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26"/>
      <c r="AD112" s="158"/>
      <c r="AE112" s="158"/>
      <c r="AF112" s="158"/>
      <c r="AG112" s="158"/>
      <c r="AH112" s="158"/>
      <c r="AI112" s="158"/>
      <c r="AJ112" s="695"/>
      <c r="AK112" s="695"/>
      <c r="AL112" s="695"/>
      <c r="AM112" s="695"/>
      <c r="AN112" s="695"/>
      <c r="AO112" s="695"/>
      <c r="AP112" s="695"/>
      <c r="AQ112" s="695"/>
      <c r="AR112" s="695"/>
      <c r="AS112" s="695"/>
      <c r="AT112" s="695"/>
      <c r="AU112" s="695"/>
      <c r="AV112" s="695"/>
      <c r="AW112" s="695"/>
      <c r="AX112" s="695"/>
      <c r="AY112" s="695"/>
      <c r="AZ112" s="695"/>
      <c r="BA112" s="695"/>
      <c r="BB112" s="695"/>
      <c r="BC112" s="695"/>
      <c r="BD112" s="695"/>
      <c r="BE112" s="695"/>
      <c r="BF112" s="695"/>
      <c r="BG112" s="695"/>
      <c r="BH112" s="695"/>
      <c r="BI112" s="696"/>
    </row>
    <row r="113" spans="1:61" s="143" customFormat="1" x14ac:dyDescent="0.2">
      <c r="A113" s="37"/>
      <c r="B113" s="480"/>
      <c r="C113" s="480"/>
      <c r="D113" s="480"/>
      <c r="E113" s="480"/>
      <c r="F113" s="480"/>
      <c r="G113" s="480"/>
      <c r="H113" s="480"/>
      <c r="I113" s="480"/>
      <c r="J113" s="480"/>
      <c r="K113" s="26"/>
      <c r="L113" s="26"/>
      <c r="M113" s="33"/>
      <c r="N113" s="154"/>
      <c r="O113" s="154"/>
      <c r="P113" s="154"/>
      <c r="Q113" s="154"/>
      <c r="R113" s="154"/>
      <c r="S113" s="154"/>
      <c r="T113" s="26"/>
      <c r="U113" s="33"/>
      <c r="V113" s="163"/>
      <c r="W113" s="163"/>
      <c r="X113" s="163"/>
      <c r="Y113" s="163"/>
      <c r="Z113" s="33"/>
      <c r="AA113" s="33"/>
      <c r="AB113" s="33"/>
      <c r="AC113" s="33"/>
      <c r="AD113" s="33"/>
      <c r="AE113" s="33"/>
      <c r="AF113" s="33"/>
      <c r="AG113" s="33"/>
      <c r="AH113" s="33"/>
      <c r="AI113" s="33"/>
      <c r="AJ113" s="695"/>
      <c r="AK113" s="695"/>
      <c r="AL113" s="695"/>
      <c r="AM113" s="695"/>
      <c r="AN113" s="695"/>
      <c r="AO113" s="695"/>
      <c r="AP113" s="695"/>
      <c r="AQ113" s="695"/>
      <c r="AR113" s="695"/>
      <c r="AS113" s="695"/>
      <c r="AT113" s="695"/>
      <c r="AU113" s="695"/>
      <c r="AV113" s="695"/>
      <c r="AW113" s="695"/>
      <c r="AX113" s="695"/>
      <c r="AY113" s="695"/>
      <c r="AZ113" s="695"/>
      <c r="BA113" s="695"/>
      <c r="BB113" s="695"/>
      <c r="BC113" s="695"/>
      <c r="BD113" s="695"/>
      <c r="BE113" s="695"/>
      <c r="BF113" s="695"/>
      <c r="BG113" s="695"/>
      <c r="BH113" s="695"/>
      <c r="BI113" s="696"/>
    </row>
    <row r="114" spans="1:61" s="143" customFormat="1" x14ac:dyDescent="0.2">
      <c r="A114" s="37"/>
      <c r="B114" s="204"/>
      <c r="C114" s="204"/>
      <c r="D114" s="204"/>
      <c r="E114" s="204"/>
      <c r="F114" s="204"/>
      <c r="G114" s="204"/>
      <c r="H114" s="204"/>
      <c r="I114" s="204"/>
      <c r="J114" s="204"/>
      <c r="K114" s="26"/>
      <c r="L114" s="26"/>
      <c r="M114" s="33"/>
      <c r="N114" s="204"/>
      <c r="O114" s="204"/>
      <c r="P114" s="204"/>
      <c r="Q114" s="204"/>
      <c r="R114" s="204"/>
      <c r="S114" s="204"/>
      <c r="T114" s="26"/>
      <c r="U114" s="33"/>
      <c r="V114" s="204"/>
      <c r="W114" s="204"/>
      <c r="X114" s="204"/>
      <c r="Y114" s="204"/>
      <c r="Z114" s="33"/>
      <c r="AA114" s="33"/>
      <c r="AB114" s="33"/>
      <c r="AC114" s="33"/>
      <c r="AD114" s="33"/>
      <c r="AE114" s="33"/>
      <c r="AF114" s="33"/>
      <c r="AG114" s="33"/>
      <c r="AH114" s="33"/>
      <c r="AI114" s="33"/>
      <c r="AJ114" s="695"/>
      <c r="AK114" s="695"/>
      <c r="AL114" s="695"/>
      <c r="AM114" s="695"/>
      <c r="AN114" s="695"/>
      <c r="AO114" s="695"/>
      <c r="AP114" s="695"/>
      <c r="AQ114" s="695"/>
      <c r="AR114" s="695"/>
      <c r="AS114" s="695"/>
      <c r="AT114" s="695"/>
      <c r="AU114" s="695"/>
      <c r="AV114" s="695"/>
      <c r="AW114" s="695"/>
      <c r="AX114" s="695"/>
      <c r="AY114" s="695"/>
      <c r="AZ114" s="695"/>
      <c r="BA114" s="695"/>
      <c r="BB114" s="695"/>
      <c r="BC114" s="695"/>
      <c r="BD114" s="695"/>
      <c r="BE114" s="695"/>
      <c r="BF114" s="695"/>
      <c r="BG114" s="695"/>
      <c r="BH114" s="695"/>
      <c r="BI114" s="696"/>
    </row>
    <row r="115" spans="1:61" s="143" customFormat="1" ht="15" customHeight="1" x14ac:dyDescent="0.2">
      <c r="A115" s="37"/>
      <c r="B115" s="33"/>
      <c r="C115" s="33"/>
      <c r="D115" s="33"/>
      <c r="E115" s="33"/>
      <c r="F115" s="33"/>
      <c r="G115" s="33"/>
      <c r="H115" s="33"/>
      <c r="I115" s="33"/>
      <c r="J115" s="33"/>
      <c r="K115" s="33"/>
      <c r="L115" s="26"/>
      <c r="M115" s="33"/>
      <c r="N115" s="154"/>
      <c r="O115" s="154"/>
      <c r="P115" s="154"/>
      <c r="Q115" s="154"/>
      <c r="R115" s="154"/>
      <c r="S115" s="154"/>
      <c r="T115" s="26"/>
      <c r="U115" s="33"/>
      <c r="V115" s="163"/>
      <c r="W115" s="163"/>
      <c r="X115" s="163"/>
      <c r="Y115" s="163"/>
      <c r="Z115" s="154"/>
      <c r="AA115" s="33"/>
      <c r="AB115" s="33"/>
      <c r="AC115" s="157"/>
      <c r="AD115" s="157"/>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row>
    <row r="116" spans="1:61" s="143" customFormat="1" ht="7.5" customHeight="1" x14ac:dyDescent="0.2">
      <c r="A116" s="37"/>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158"/>
      <c r="AD116" s="158"/>
      <c r="AE116" s="158"/>
      <c r="AF116" s="158"/>
      <c r="AG116" s="158"/>
      <c r="AH116" s="158"/>
      <c r="AI116" s="158"/>
      <c r="AJ116" s="693"/>
      <c r="AK116" s="693"/>
      <c r="AL116" s="693"/>
      <c r="AM116" s="693"/>
      <c r="AN116" s="693"/>
      <c r="AO116" s="693"/>
      <c r="AP116" s="693"/>
      <c r="AQ116" s="693"/>
      <c r="AR116" s="693"/>
      <c r="AS116" s="693"/>
      <c r="AT116" s="33"/>
      <c r="AU116" s="33"/>
      <c r="AV116" s="33"/>
      <c r="AW116" s="33"/>
      <c r="AX116" s="33"/>
      <c r="AY116" s="33"/>
      <c r="AZ116" s="33"/>
      <c r="BA116" s="33"/>
      <c r="BB116" s="33"/>
      <c r="BC116" s="33"/>
      <c r="BD116" s="33"/>
      <c r="BE116" s="33"/>
      <c r="BF116" s="33"/>
      <c r="BG116" s="33"/>
      <c r="BH116" s="33"/>
      <c r="BI116" s="36"/>
    </row>
    <row r="117" spans="1:61" x14ac:dyDescent="0.2">
      <c r="A117" s="37"/>
      <c r="B117" s="689" t="s">
        <v>374</v>
      </c>
      <c r="C117" s="689"/>
      <c r="D117" s="689"/>
      <c r="E117" s="689"/>
      <c r="F117" s="689"/>
      <c r="G117" s="689"/>
      <c r="H117" s="689"/>
      <c r="I117" s="689"/>
      <c r="J117" s="689"/>
      <c r="K117" s="689"/>
      <c r="L117" s="689"/>
      <c r="M117" s="689"/>
      <c r="N117" s="689"/>
      <c r="O117" s="689"/>
      <c r="P117" s="689"/>
      <c r="Q117" s="689"/>
      <c r="R117" s="689"/>
      <c r="S117" s="180"/>
      <c r="T117" s="432"/>
      <c r="U117" s="433"/>
      <c r="V117" s="433"/>
      <c r="W117" s="433"/>
      <c r="X117" s="434"/>
      <c r="Y117" s="180"/>
      <c r="Z117" s="180"/>
      <c r="AA117" s="180"/>
      <c r="AB117" s="548" t="s">
        <v>375</v>
      </c>
      <c r="AC117" s="548"/>
      <c r="AD117" s="548"/>
      <c r="AE117" s="548"/>
      <c r="AF117" s="548"/>
      <c r="AG117" s="548"/>
      <c r="AH117" s="548"/>
      <c r="AI117" s="548"/>
      <c r="AJ117" s="548"/>
      <c r="AK117" s="548"/>
      <c r="AL117" s="432"/>
      <c r="AM117" s="433"/>
      <c r="AN117" s="433"/>
      <c r="AO117" s="433"/>
      <c r="AP117" s="434"/>
      <c r="AQ117" s="180"/>
      <c r="AR117" s="180"/>
      <c r="AS117" s="180"/>
      <c r="AT117" s="180"/>
      <c r="AU117" s="180"/>
      <c r="AV117" s="180"/>
      <c r="AW117" s="180"/>
      <c r="AX117" s="180"/>
      <c r="AY117" s="180"/>
      <c r="AZ117" s="180"/>
      <c r="BA117" s="180"/>
      <c r="BB117" s="180"/>
      <c r="BC117" s="180"/>
      <c r="BD117" s="180"/>
      <c r="BE117" s="181"/>
      <c r="BF117" s="181"/>
      <c r="BG117" s="181"/>
      <c r="BH117" s="170"/>
      <c r="BI117" s="36"/>
    </row>
    <row r="118" spans="1:61" s="143" customFormat="1" ht="5.25" customHeight="1" x14ac:dyDescent="0.2">
      <c r="A118" s="37"/>
      <c r="B118" s="171"/>
      <c r="C118" s="171"/>
      <c r="D118" s="171"/>
      <c r="E118" s="171"/>
      <c r="F118" s="171"/>
      <c r="G118" s="171"/>
      <c r="H118" s="171"/>
      <c r="I118" s="171"/>
      <c r="J118" s="171"/>
      <c r="K118" s="171"/>
      <c r="L118" s="171"/>
      <c r="M118" s="171"/>
      <c r="N118" s="171"/>
      <c r="O118" s="171"/>
      <c r="P118" s="171"/>
      <c r="Q118" s="171"/>
      <c r="R118" s="171"/>
      <c r="S118" s="180"/>
      <c r="T118" s="182"/>
      <c r="U118" s="182"/>
      <c r="V118" s="182"/>
      <c r="W118" s="182"/>
      <c r="X118" s="182"/>
      <c r="Y118" s="180"/>
      <c r="Z118" s="180"/>
      <c r="AA118" s="180"/>
      <c r="AB118" s="183"/>
      <c r="AC118" s="183"/>
      <c r="AD118" s="183"/>
      <c r="AE118" s="183"/>
      <c r="AF118" s="183"/>
      <c r="AG118" s="183"/>
      <c r="AH118" s="183"/>
      <c r="AI118" s="183"/>
      <c r="AJ118" s="183"/>
      <c r="AK118" s="183"/>
      <c r="AL118" s="182"/>
      <c r="AM118" s="182"/>
      <c r="AN118" s="182"/>
      <c r="AO118" s="182"/>
      <c r="AP118" s="182"/>
      <c r="AQ118" s="180"/>
      <c r="AR118" s="180"/>
      <c r="AS118" s="180"/>
      <c r="AT118" s="180"/>
      <c r="AU118" s="180"/>
      <c r="AV118" s="180"/>
      <c r="AW118" s="180"/>
      <c r="AX118" s="180"/>
      <c r="AY118" s="180"/>
      <c r="AZ118" s="180"/>
      <c r="BA118" s="180"/>
      <c r="BB118" s="180"/>
      <c r="BC118" s="180"/>
      <c r="BD118" s="180"/>
      <c r="BE118" s="181"/>
      <c r="BF118" s="181"/>
      <c r="BG118" s="181"/>
      <c r="BH118" s="170"/>
      <c r="BI118" s="36"/>
    </row>
    <row r="119" spans="1:61" x14ac:dyDescent="0.2">
      <c r="A119" s="37"/>
      <c r="B119" s="428" t="s">
        <v>376</v>
      </c>
      <c r="C119" s="428"/>
      <c r="D119" s="428"/>
      <c r="E119" s="428"/>
      <c r="F119" s="428"/>
      <c r="G119" s="428"/>
      <c r="H119" s="428"/>
      <c r="I119" s="428"/>
      <c r="J119" s="428"/>
      <c r="K119" s="428"/>
      <c r="L119" s="428"/>
      <c r="M119" s="428"/>
      <c r="N119" s="428"/>
      <c r="O119" s="428"/>
      <c r="P119" s="428"/>
      <c r="Q119" s="428"/>
      <c r="R119" s="428"/>
      <c r="S119" s="428"/>
      <c r="T119" s="428"/>
      <c r="U119" s="428"/>
      <c r="V119" s="429"/>
      <c r="W119" s="430"/>
      <c r="X119" s="430"/>
      <c r="Y119" s="430"/>
      <c r="Z119" s="430"/>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430"/>
      <c r="AX119" s="430"/>
      <c r="AY119" s="430"/>
      <c r="AZ119" s="430"/>
      <c r="BA119" s="430"/>
      <c r="BB119" s="430"/>
      <c r="BC119" s="430"/>
      <c r="BD119" s="430"/>
      <c r="BE119" s="430"/>
      <c r="BF119" s="430"/>
      <c r="BG119" s="431"/>
      <c r="BH119" s="167"/>
      <c r="BI119" s="36"/>
    </row>
    <row r="120" spans="1:61" ht="7.5" customHeight="1" x14ac:dyDescent="0.2">
      <c r="A120" s="37"/>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0"/>
      <c r="AA120" s="180"/>
      <c r="AB120" s="180"/>
      <c r="AC120" s="180"/>
      <c r="AD120" s="180"/>
      <c r="AE120" s="180"/>
      <c r="AF120" s="180"/>
      <c r="AG120" s="180"/>
      <c r="AH120" s="180"/>
      <c r="AI120" s="180"/>
      <c r="AJ120" s="180"/>
      <c r="AK120" s="180"/>
      <c r="AL120" s="180"/>
      <c r="AM120" s="180"/>
      <c r="AN120" s="180"/>
      <c r="AO120" s="185"/>
      <c r="AP120" s="185"/>
      <c r="AQ120" s="185"/>
      <c r="AR120" s="185"/>
      <c r="AS120" s="185"/>
      <c r="AT120" s="185"/>
      <c r="AU120" s="185"/>
      <c r="AV120" s="185"/>
      <c r="AW120" s="185"/>
      <c r="AX120" s="186"/>
      <c r="AY120" s="186"/>
      <c r="AZ120" s="185"/>
      <c r="BA120" s="185"/>
      <c r="BB120" s="185"/>
      <c r="BC120" s="185"/>
      <c r="BD120" s="185"/>
      <c r="BE120" s="185"/>
      <c r="BF120" s="185"/>
      <c r="BG120" s="185"/>
      <c r="BH120" s="119"/>
      <c r="BI120" s="36"/>
    </row>
    <row r="121" spans="1:61" s="143" customFormat="1" x14ac:dyDescent="0.2">
      <c r="A121" s="37"/>
      <c r="B121" s="428" t="s">
        <v>377</v>
      </c>
      <c r="C121" s="428"/>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428"/>
      <c r="AI121" s="428"/>
      <c r="AJ121" s="429"/>
      <c r="AK121" s="430"/>
      <c r="AL121" s="430"/>
      <c r="AM121" s="430"/>
      <c r="AN121" s="430"/>
      <c r="AO121" s="430"/>
      <c r="AP121" s="430"/>
      <c r="AQ121" s="430"/>
      <c r="AR121" s="430"/>
      <c r="AS121" s="430"/>
      <c r="AT121" s="430"/>
      <c r="AU121" s="430"/>
      <c r="AV121" s="430"/>
      <c r="AW121" s="430"/>
      <c r="AX121" s="430"/>
      <c r="AY121" s="430"/>
      <c r="AZ121" s="430"/>
      <c r="BA121" s="430"/>
      <c r="BB121" s="430"/>
      <c r="BC121" s="430"/>
      <c r="BD121" s="430"/>
      <c r="BE121" s="430"/>
      <c r="BF121" s="430"/>
      <c r="BG121" s="431"/>
      <c r="BH121" s="167"/>
      <c r="BI121" s="36"/>
    </row>
    <row r="122" spans="1:61" s="143" customFormat="1" ht="12" customHeight="1" x14ac:dyDescent="0.2">
      <c r="A122" s="37"/>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33"/>
      <c r="AA122" s="33"/>
      <c r="AB122" s="33"/>
      <c r="AC122" s="33"/>
      <c r="AD122" s="33"/>
      <c r="AE122" s="33"/>
      <c r="AF122" s="33"/>
      <c r="AG122" s="33"/>
      <c r="AH122" s="33"/>
      <c r="AI122" s="33"/>
      <c r="AJ122" s="33"/>
      <c r="AK122" s="33"/>
      <c r="AL122" s="33"/>
      <c r="AM122" s="33"/>
      <c r="AN122" s="33"/>
      <c r="AO122" s="167"/>
      <c r="AP122" s="167"/>
      <c r="AQ122" s="167"/>
      <c r="AR122" s="167"/>
      <c r="AS122" s="167"/>
      <c r="AT122" s="167"/>
      <c r="AU122" s="167"/>
      <c r="AV122" s="167"/>
      <c r="AW122" s="167"/>
      <c r="AX122" s="38"/>
      <c r="AY122" s="38"/>
      <c r="AZ122" s="167"/>
      <c r="BA122" s="167"/>
      <c r="BB122" s="167"/>
      <c r="BC122" s="167"/>
      <c r="BD122" s="167"/>
      <c r="BE122" s="167"/>
      <c r="BF122" s="167"/>
      <c r="BG122" s="167"/>
      <c r="BH122" s="167"/>
      <c r="BI122" s="36"/>
    </row>
    <row r="123" spans="1:61" s="143" customFormat="1" ht="12" customHeight="1" x14ac:dyDescent="0.2">
      <c r="A123" s="37"/>
      <c r="B123" s="428" t="s">
        <v>378</v>
      </c>
      <c r="C123" s="428"/>
      <c r="D123" s="428"/>
      <c r="E123" s="428"/>
      <c r="F123" s="428"/>
      <c r="G123" s="428"/>
      <c r="H123" s="428"/>
      <c r="I123" s="428"/>
      <c r="J123" s="428"/>
      <c r="K123" s="428"/>
      <c r="L123" s="428"/>
      <c r="M123" s="428"/>
      <c r="N123" s="428"/>
      <c r="O123" s="428"/>
      <c r="P123" s="428"/>
      <c r="Q123" s="428"/>
      <c r="R123" s="428"/>
      <c r="S123" s="428"/>
      <c r="T123" s="428"/>
      <c r="U123" s="428"/>
      <c r="V123" s="165"/>
      <c r="W123" s="165"/>
      <c r="X123" s="165"/>
      <c r="Y123" s="165"/>
      <c r="Z123" s="33"/>
      <c r="AA123" s="33"/>
      <c r="AB123" s="33"/>
      <c r="AC123" s="33"/>
      <c r="AD123" s="33"/>
      <c r="AE123" s="33"/>
      <c r="AF123" s="33"/>
      <c r="AG123" s="33"/>
      <c r="AH123" s="33"/>
      <c r="AI123" s="33"/>
      <c r="AJ123" s="33"/>
      <c r="AK123" s="33"/>
      <c r="AL123" s="33"/>
      <c r="AM123" s="33"/>
      <c r="AN123" s="33"/>
      <c r="AO123" s="167"/>
      <c r="AP123" s="167"/>
      <c r="AQ123" s="167"/>
      <c r="AR123" s="167"/>
      <c r="AS123" s="167"/>
      <c r="AT123" s="167"/>
      <c r="AU123" s="167"/>
      <c r="AV123" s="167"/>
      <c r="AW123" s="167"/>
      <c r="AX123" s="38"/>
      <c r="AY123" s="38"/>
      <c r="AZ123" s="167"/>
      <c r="BA123" s="167"/>
      <c r="BB123" s="167"/>
      <c r="BC123" s="167"/>
      <c r="BD123" s="167"/>
      <c r="BE123" s="167"/>
      <c r="BF123" s="167"/>
      <c r="BG123" s="167"/>
      <c r="BH123" s="167"/>
      <c r="BI123" s="36"/>
    </row>
    <row r="124" spans="1:61" x14ac:dyDescent="0.2">
      <c r="A124" s="37"/>
      <c r="B124" s="436"/>
      <c r="C124" s="437"/>
      <c r="D124" s="437"/>
      <c r="E124" s="437"/>
      <c r="F124" s="437"/>
      <c r="G124" s="437"/>
      <c r="H124" s="437"/>
      <c r="I124" s="437"/>
      <c r="J124" s="437"/>
      <c r="K124" s="437"/>
      <c r="L124" s="437"/>
      <c r="M124" s="437"/>
      <c r="N124" s="437"/>
      <c r="O124" s="437"/>
      <c r="P124" s="437"/>
      <c r="Q124" s="437"/>
      <c r="R124" s="437"/>
      <c r="S124" s="437"/>
      <c r="T124" s="437"/>
      <c r="U124" s="437"/>
      <c r="V124" s="437"/>
      <c r="W124" s="437"/>
      <c r="X124" s="437"/>
      <c r="Y124" s="437"/>
      <c r="Z124" s="438"/>
      <c r="AA124" s="33"/>
      <c r="AB124" s="33"/>
      <c r="AC124" s="33"/>
      <c r="AD124" s="33"/>
      <c r="AE124" s="33"/>
      <c r="AF124" s="33"/>
      <c r="AG124" s="33"/>
      <c r="AH124" s="480" t="s">
        <v>380</v>
      </c>
      <c r="AI124" s="480"/>
      <c r="AJ124" s="480"/>
      <c r="AK124" s="480"/>
      <c r="AL124" s="480"/>
      <c r="AM124" s="480"/>
      <c r="AN124" s="480"/>
      <c r="AO124" s="480"/>
      <c r="AP124" s="694"/>
      <c r="AQ124" s="445"/>
      <c r="AR124" s="446"/>
      <c r="AS124" s="446"/>
      <c r="AT124" s="446"/>
      <c r="AU124" s="446"/>
      <c r="AV124" s="446"/>
      <c r="AW124" s="446"/>
      <c r="AX124" s="446"/>
      <c r="AY124" s="446"/>
      <c r="AZ124" s="446"/>
      <c r="BA124" s="446"/>
      <c r="BB124" s="446"/>
      <c r="BC124" s="446"/>
      <c r="BD124" s="446"/>
      <c r="BE124" s="446"/>
      <c r="BF124" s="446"/>
      <c r="BG124" s="446"/>
      <c r="BH124" s="447"/>
      <c r="BI124" s="36"/>
    </row>
    <row r="125" spans="1:61" s="143" customFormat="1" x14ac:dyDescent="0.2">
      <c r="A125" s="37"/>
      <c r="B125" s="439"/>
      <c r="C125" s="440"/>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41"/>
      <c r="AA125" s="33"/>
      <c r="AB125" s="33"/>
      <c r="AC125" s="33"/>
      <c r="AD125" s="33"/>
      <c r="AE125" s="33"/>
      <c r="AF125" s="33"/>
      <c r="AG125" s="33"/>
      <c r="AH125" s="33"/>
      <c r="AI125" s="33"/>
      <c r="AJ125" s="33"/>
      <c r="AK125" s="33"/>
      <c r="AL125" s="33"/>
      <c r="AM125" s="33"/>
      <c r="AN125" s="190"/>
      <c r="AO125" s="190"/>
      <c r="AP125" s="190"/>
      <c r="AQ125" s="190"/>
      <c r="AR125" s="190"/>
      <c r="AS125" s="190"/>
      <c r="AT125" s="190"/>
      <c r="AU125" s="190"/>
      <c r="AV125" s="33"/>
      <c r="AW125" s="33"/>
      <c r="AX125" s="190"/>
      <c r="AY125" s="190"/>
      <c r="AZ125" s="190"/>
      <c r="BA125" s="190"/>
      <c r="BB125" s="190"/>
      <c r="BC125" s="190"/>
      <c r="BD125" s="190"/>
      <c r="BE125" s="190"/>
      <c r="BF125" s="33"/>
      <c r="BG125" s="33"/>
      <c r="BH125" s="33"/>
      <c r="BI125" s="36"/>
    </row>
    <row r="126" spans="1:61" x14ac:dyDescent="0.2">
      <c r="A126" s="37"/>
      <c r="B126" s="442"/>
      <c r="C126" s="443"/>
      <c r="D126" s="443"/>
      <c r="E126" s="443"/>
      <c r="F126" s="443"/>
      <c r="G126" s="443"/>
      <c r="H126" s="443"/>
      <c r="I126" s="443"/>
      <c r="J126" s="443"/>
      <c r="K126" s="443"/>
      <c r="L126" s="443"/>
      <c r="M126" s="443"/>
      <c r="N126" s="443"/>
      <c r="O126" s="443"/>
      <c r="P126" s="443"/>
      <c r="Q126" s="443"/>
      <c r="R126" s="443"/>
      <c r="S126" s="443"/>
      <c r="T126" s="443"/>
      <c r="U126" s="443"/>
      <c r="V126" s="443"/>
      <c r="W126" s="443"/>
      <c r="X126" s="443"/>
      <c r="Y126" s="443"/>
      <c r="Z126" s="444"/>
      <c r="AA126" s="33"/>
      <c r="AB126" s="33"/>
      <c r="AC126" s="33"/>
      <c r="AD126" s="33"/>
      <c r="AE126" s="33"/>
      <c r="AF126" s="33"/>
      <c r="AG126" s="33"/>
      <c r="AH126" s="458" t="s">
        <v>381</v>
      </c>
      <c r="AI126" s="458"/>
      <c r="AJ126" s="458"/>
      <c r="AK126" s="458"/>
      <c r="AL126" s="458"/>
      <c r="AM126" s="458"/>
      <c r="AN126" s="458"/>
      <c r="AO126" s="458"/>
      <c r="AP126" s="459"/>
      <c r="AQ126" s="445"/>
      <c r="AR126" s="446"/>
      <c r="AS126" s="446"/>
      <c r="AT126" s="446"/>
      <c r="AU126" s="446"/>
      <c r="AV126" s="446"/>
      <c r="AW126" s="446"/>
      <c r="AX126" s="446"/>
      <c r="AY126" s="446"/>
      <c r="AZ126" s="446"/>
      <c r="BA126" s="446"/>
      <c r="BB126" s="446"/>
      <c r="BC126" s="446"/>
      <c r="BD126" s="446"/>
      <c r="BE126" s="446"/>
      <c r="BF126" s="446"/>
      <c r="BG126" s="446"/>
      <c r="BH126" s="447"/>
      <c r="BI126" s="36"/>
    </row>
    <row r="127" spans="1:61" x14ac:dyDescent="0.2">
      <c r="A127" s="37"/>
      <c r="B127" s="688"/>
      <c r="C127" s="688"/>
      <c r="D127" s="688"/>
      <c r="E127" s="688"/>
      <c r="F127" s="688"/>
      <c r="G127" s="688"/>
      <c r="H127" s="688"/>
      <c r="I127" s="688"/>
      <c r="J127" s="688"/>
      <c r="K127" s="688"/>
      <c r="L127" s="688"/>
      <c r="M127" s="688"/>
      <c r="N127" s="688"/>
      <c r="O127" s="688"/>
      <c r="P127" s="688"/>
      <c r="Q127" s="688"/>
      <c r="R127" s="688"/>
      <c r="S127" s="688"/>
      <c r="T127" s="688"/>
      <c r="U127" s="688"/>
      <c r="V127" s="688"/>
      <c r="W127" s="688"/>
      <c r="X127" s="33"/>
      <c r="Y127" s="33"/>
      <c r="Z127" s="33"/>
      <c r="AA127" s="33"/>
      <c r="AB127" s="33"/>
      <c r="AC127" s="33"/>
      <c r="AD127" s="33"/>
      <c r="AE127" s="33"/>
      <c r="AF127" s="33"/>
      <c r="AG127" s="33"/>
      <c r="AH127" s="33"/>
      <c r="AI127" s="33"/>
      <c r="AJ127" s="33"/>
      <c r="AK127" s="33"/>
      <c r="AL127" s="33"/>
      <c r="AM127" s="33"/>
      <c r="AN127" s="33"/>
      <c r="AO127" s="33"/>
      <c r="AP127" s="190"/>
      <c r="AQ127" s="189"/>
      <c r="AR127" s="189"/>
      <c r="AS127" s="189"/>
      <c r="AT127" s="189"/>
      <c r="AU127" s="189"/>
      <c r="AV127" s="189"/>
      <c r="AW127" s="189"/>
      <c r="AX127" s="33"/>
      <c r="AY127" s="33"/>
      <c r="AZ127" s="189"/>
      <c r="BA127" s="189"/>
      <c r="BB127" s="189"/>
      <c r="BC127" s="189"/>
      <c r="BD127" s="189"/>
      <c r="BE127" s="189"/>
      <c r="BF127" s="189"/>
      <c r="BG127" s="189"/>
      <c r="BH127" s="33"/>
      <c r="BI127" s="36"/>
    </row>
    <row r="128" spans="1:61" s="143" customFormat="1" x14ac:dyDescent="0.2">
      <c r="A128" s="37"/>
      <c r="B128" s="428" t="s">
        <v>379</v>
      </c>
      <c r="C128" s="428"/>
      <c r="D128" s="428"/>
      <c r="E128" s="428"/>
      <c r="F128" s="428"/>
      <c r="G128" s="428"/>
      <c r="H128" s="428"/>
      <c r="I128" s="428"/>
      <c r="J128" s="428"/>
      <c r="K128" s="428"/>
      <c r="L128" s="428"/>
      <c r="M128" s="428"/>
      <c r="N128" s="428"/>
      <c r="O128" s="428"/>
      <c r="P128" s="428"/>
      <c r="Q128" s="428"/>
      <c r="R128" s="428"/>
      <c r="S128" s="428"/>
      <c r="T128" s="428"/>
      <c r="U128" s="428"/>
      <c r="V128" s="164"/>
      <c r="W128" s="164"/>
      <c r="X128" s="33"/>
      <c r="Y128" s="33"/>
      <c r="Z128" s="33"/>
      <c r="AA128" s="33"/>
      <c r="AB128" s="33"/>
      <c r="AC128" s="33"/>
      <c r="AD128" s="33"/>
      <c r="AE128" s="33"/>
      <c r="AF128" s="33"/>
      <c r="AG128" s="33"/>
      <c r="AH128" s="33"/>
      <c r="AI128" s="33"/>
      <c r="AJ128" s="33"/>
      <c r="AK128" s="33"/>
      <c r="AL128" s="33"/>
      <c r="AM128" s="33"/>
      <c r="AN128" s="33"/>
      <c r="AO128" s="33"/>
      <c r="AP128" s="146"/>
      <c r="AQ128" s="146"/>
      <c r="AR128" s="146"/>
      <c r="AS128" s="146"/>
      <c r="AT128" s="146"/>
      <c r="AU128" s="146"/>
      <c r="AV128" s="146"/>
      <c r="AW128" s="146"/>
      <c r="AX128" s="33"/>
      <c r="AY128" s="33"/>
      <c r="AZ128" s="146"/>
      <c r="BA128" s="146"/>
      <c r="BB128" s="146"/>
      <c r="BC128" s="146"/>
      <c r="BD128" s="146"/>
      <c r="BE128" s="146"/>
      <c r="BF128" s="146"/>
      <c r="BG128" s="146"/>
      <c r="BH128" s="33"/>
      <c r="BI128" s="36"/>
    </row>
    <row r="129" spans="1:61" s="143" customFormat="1" x14ac:dyDescent="0.2">
      <c r="A129" s="37"/>
      <c r="B129" s="436"/>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8"/>
      <c r="AA129" s="33"/>
      <c r="AB129" s="33"/>
      <c r="AC129" s="33"/>
      <c r="AD129" s="33"/>
      <c r="AE129" s="33"/>
      <c r="AF129" s="33"/>
      <c r="AG129" s="33"/>
      <c r="AH129" s="480" t="s">
        <v>380</v>
      </c>
      <c r="AI129" s="480"/>
      <c r="AJ129" s="480"/>
      <c r="AK129" s="480"/>
      <c r="AL129" s="480"/>
      <c r="AM129" s="480"/>
      <c r="AN129" s="480"/>
      <c r="AO129" s="480"/>
      <c r="AP129" s="694"/>
      <c r="AQ129" s="445"/>
      <c r="AR129" s="446"/>
      <c r="AS129" s="446"/>
      <c r="AT129" s="446"/>
      <c r="AU129" s="446"/>
      <c r="AV129" s="446"/>
      <c r="AW129" s="446"/>
      <c r="AX129" s="446"/>
      <c r="AY129" s="446"/>
      <c r="AZ129" s="446"/>
      <c r="BA129" s="446"/>
      <c r="BB129" s="446"/>
      <c r="BC129" s="446"/>
      <c r="BD129" s="446"/>
      <c r="BE129" s="446"/>
      <c r="BF129" s="446"/>
      <c r="BG129" s="446"/>
      <c r="BH129" s="447"/>
      <c r="BI129" s="36"/>
    </row>
    <row r="130" spans="1:61" s="143" customFormat="1" x14ac:dyDescent="0.2">
      <c r="A130" s="37"/>
      <c r="B130" s="439"/>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1"/>
      <c r="AA130" s="33"/>
      <c r="AB130" s="33"/>
      <c r="AC130" s="33"/>
      <c r="AD130" s="33"/>
      <c r="AE130" s="33"/>
      <c r="AF130" s="33"/>
      <c r="AG130" s="33"/>
      <c r="AH130" s="33"/>
      <c r="AI130" s="33"/>
      <c r="AJ130" s="33"/>
      <c r="AK130" s="33"/>
      <c r="AL130" s="33"/>
      <c r="AM130" s="33"/>
      <c r="AN130" s="190"/>
      <c r="AO130" s="190"/>
      <c r="AP130" s="190"/>
      <c r="AQ130" s="190"/>
      <c r="AR130" s="190"/>
      <c r="AS130" s="190"/>
      <c r="AT130" s="190"/>
      <c r="AU130" s="190"/>
      <c r="AV130" s="190"/>
      <c r="AW130" s="190"/>
      <c r="AX130" s="33"/>
      <c r="AY130" s="33"/>
      <c r="AZ130" s="190"/>
      <c r="BA130" s="190"/>
      <c r="BB130" s="190"/>
      <c r="BC130" s="190"/>
      <c r="BD130" s="190"/>
      <c r="BE130" s="190"/>
      <c r="BF130" s="190"/>
      <c r="BG130" s="190"/>
      <c r="BH130" s="33"/>
      <c r="BI130" s="36"/>
    </row>
    <row r="131" spans="1:61" s="143" customFormat="1" x14ac:dyDescent="0.2">
      <c r="A131" s="37"/>
      <c r="B131" s="442"/>
      <c r="C131" s="443"/>
      <c r="D131" s="443"/>
      <c r="E131" s="443"/>
      <c r="F131" s="443"/>
      <c r="G131" s="443"/>
      <c r="H131" s="443"/>
      <c r="I131" s="443"/>
      <c r="J131" s="443"/>
      <c r="K131" s="443"/>
      <c r="L131" s="443"/>
      <c r="M131" s="443"/>
      <c r="N131" s="443"/>
      <c r="O131" s="443"/>
      <c r="P131" s="443"/>
      <c r="Q131" s="443"/>
      <c r="R131" s="443"/>
      <c r="S131" s="443"/>
      <c r="T131" s="443"/>
      <c r="U131" s="443"/>
      <c r="V131" s="443"/>
      <c r="W131" s="443"/>
      <c r="X131" s="443"/>
      <c r="Y131" s="443"/>
      <c r="Z131" s="444"/>
      <c r="AA131" s="33"/>
      <c r="AB131" s="33"/>
      <c r="AC131" s="33"/>
      <c r="AD131" s="33"/>
      <c r="AE131" s="33"/>
      <c r="AF131" s="33"/>
      <c r="AG131" s="33"/>
      <c r="AH131" s="458" t="s">
        <v>381</v>
      </c>
      <c r="AI131" s="458"/>
      <c r="AJ131" s="458"/>
      <c r="AK131" s="458"/>
      <c r="AL131" s="458"/>
      <c r="AM131" s="458"/>
      <c r="AN131" s="458"/>
      <c r="AO131" s="458"/>
      <c r="AP131" s="459"/>
      <c r="AQ131" s="445"/>
      <c r="AR131" s="446"/>
      <c r="AS131" s="446"/>
      <c r="AT131" s="446"/>
      <c r="AU131" s="446"/>
      <c r="AV131" s="446"/>
      <c r="AW131" s="446"/>
      <c r="AX131" s="446"/>
      <c r="AY131" s="446"/>
      <c r="AZ131" s="446"/>
      <c r="BA131" s="446"/>
      <c r="BB131" s="446"/>
      <c r="BC131" s="446"/>
      <c r="BD131" s="446"/>
      <c r="BE131" s="446"/>
      <c r="BF131" s="446"/>
      <c r="BG131" s="446"/>
      <c r="BH131" s="447"/>
      <c r="BI131" s="36"/>
    </row>
    <row r="132" spans="1:61" s="143" customFormat="1" ht="8.25" customHeight="1" x14ac:dyDescent="0.2">
      <c r="A132" s="37"/>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33"/>
      <c r="Y132" s="33"/>
      <c r="Z132" s="33"/>
      <c r="AA132" s="33"/>
      <c r="AB132" s="33"/>
      <c r="AC132" s="33"/>
      <c r="AD132" s="33"/>
      <c r="AE132" s="33"/>
      <c r="AF132" s="33"/>
      <c r="AG132" s="33"/>
      <c r="AH132" s="33"/>
      <c r="AI132" s="33"/>
      <c r="AJ132" s="33"/>
      <c r="AK132" s="33"/>
      <c r="AL132" s="33"/>
      <c r="AM132" s="33"/>
      <c r="AN132" s="33"/>
      <c r="AO132" s="33"/>
      <c r="AP132" s="146"/>
      <c r="AQ132" s="146"/>
      <c r="AR132" s="146"/>
      <c r="AS132" s="146"/>
      <c r="AT132" s="146"/>
      <c r="AU132" s="146"/>
      <c r="AV132" s="146"/>
      <c r="AW132" s="146"/>
      <c r="AX132" s="33"/>
      <c r="AY132" s="33"/>
      <c r="AZ132" s="146"/>
      <c r="BA132" s="146"/>
      <c r="BB132" s="146"/>
      <c r="BC132" s="146"/>
      <c r="BD132" s="146"/>
      <c r="BE132" s="146"/>
      <c r="BF132" s="146"/>
      <c r="BG132" s="146"/>
      <c r="BH132" s="33"/>
      <c r="BI132" s="36"/>
    </row>
    <row r="133" spans="1:61" s="143" customFormat="1" x14ac:dyDescent="0.2">
      <c r="A133" s="37"/>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33"/>
      <c r="Y133" s="33"/>
      <c r="Z133" s="33"/>
      <c r="AA133" s="33"/>
      <c r="AB133" s="33"/>
      <c r="AC133" s="33"/>
      <c r="AD133" s="33"/>
      <c r="AE133" s="33"/>
      <c r="AF133" s="33"/>
      <c r="AG133" s="33"/>
      <c r="AH133" s="33"/>
      <c r="AI133" s="33"/>
      <c r="AJ133" s="33"/>
      <c r="AK133" s="33"/>
      <c r="AL133" s="33"/>
      <c r="AM133" s="33"/>
      <c r="AN133" s="33"/>
      <c r="AO133" s="33"/>
      <c r="AP133" s="146"/>
      <c r="AQ133" s="146"/>
      <c r="AR133" s="146"/>
      <c r="AS133" s="146"/>
      <c r="AT133" s="146"/>
      <c r="AU133" s="146"/>
      <c r="AV133" s="146"/>
      <c r="AW133" s="146"/>
      <c r="AX133" s="33"/>
      <c r="AY133" s="33"/>
      <c r="AZ133" s="146"/>
      <c r="BA133" s="146"/>
      <c r="BB133" s="146"/>
      <c r="BC133" s="146"/>
      <c r="BD133" s="146"/>
      <c r="BE133" s="146"/>
      <c r="BF133" s="146"/>
      <c r="BG133" s="146"/>
      <c r="BH133" s="33"/>
      <c r="BI133" s="36"/>
    </row>
    <row r="134" spans="1:61" s="143" customFormat="1" x14ac:dyDescent="0.2">
      <c r="A134" s="37"/>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33"/>
      <c r="Y134" s="33"/>
      <c r="Z134" s="33"/>
      <c r="AA134" s="33"/>
      <c r="AB134" s="33"/>
      <c r="AC134" s="33"/>
      <c r="AD134" s="33"/>
      <c r="AE134" s="33"/>
      <c r="AF134" s="33"/>
      <c r="AG134" s="33"/>
      <c r="AH134" s="33"/>
      <c r="AI134" s="33"/>
      <c r="AJ134" s="33"/>
      <c r="AK134" s="33"/>
      <c r="AL134" s="33"/>
      <c r="AM134" s="33"/>
      <c r="AN134" s="33"/>
      <c r="AO134" s="33"/>
      <c r="AP134" s="146"/>
      <c r="AQ134" s="146"/>
      <c r="AR134" s="146"/>
      <c r="AS134" s="146"/>
      <c r="AT134" s="146"/>
      <c r="AU134" s="146"/>
      <c r="AV134" s="146"/>
      <c r="AW134" s="146"/>
      <c r="AX134" s="33"/>
      <c r="AY134" s="33"/>
      <c r="AZ134" s="146"/>
      <c r="BA134" s="146"/>
      <c r="BB134" s="146"/>
      <c r="BC134" s="146"/>
      <c r="BD134" s="146"/>
      <c r="BE134" s="146"/>
      <c r="BF134" s="146"/>
      <c r="BG134" s="146"/>
      <c r="BH134" s="33"/>
      <c r="BI134" s="36"/>
    </row>
    <row r="135" spans="1:61" s="143" customFormat="1" x14ac:dyDescent="0.2">
      <c r="A135" s="37"/>
      <c r="B135" s="428" t="s">
        <v>382</v>
      </c>
      <c r="C135" s="428"/>
      <c r="D135" s="428"/>
      <c r="E135" s="428"/>
      <c r="F135" s="428"/>
      <c r="G135" s="428"/>
      <c r="H135" s="428"/>
      <c r="I135" s="428"/>
      <c r="J135" s="428"/>
      <c r="K135" s="428"/>
      <c r="L135" s="428"/>
      <c r="M135" s="428"/>
      <c r="N135" s="428"/>
      <c r="O135" s="428"/>
      <c r="P135" s="428"/>
      <c r="Q135" s="428"/>
      <c r="R135" s="428"/>
      <c r="S135" s="428"/>
      <c r="T135" s="428"/>
      <c r="U135" s="428"/>
      <c r="V135" s="164"/>
      <c r="W135" s="164"/>
      <c r="X135" s="33"/>
      <c r="Y135" s="33"/>
      <c r="Z135" s="33"/>
      <c r="AA135" s="33"/>
      <c r="AB135" s="33"/>
      <c r="AC135" s="33"/>
      <c r="AD135" s="33"/>
      <c r="AE135" s="33"/>
      <c r="AF135" s="33"/>
      <c r="AG135" s="33"/>
      <c r="AH135" s="33"/>
      <c r="AI135" s="33"/>
      <c r="AJ135" s="33"/>
      <c r="AK135" s="33"/>
      <c r="AL135" s="33"/>
      <c r="AM135" s="33"/>
      <c r="AN135" s="33"/>
      <c r="AO135" s="33"/>
      <c r="AP135" s="146"/>
      <c r="AQ135" s="146"/>
      <c r="AR135" s="146"/>
      <c r="AS135" s="146"/>
      <c r="AT135" s="146"/>
      <c r="AU135" s="146"/>
      <c r="AV135" s="146"/>
      <c r="AW135" s="146"/>
      <c r="AX135" s="33"/>
      <c r="AY135" s="33"/>
      <c r="AZ135" s="146"/>
      <c r="BA135" s="146"/>
      <c r="BB135" s="146"/>
      <c r="BC135" s="146"/>
      <c r="BD135" s="146"/>
      <c r="BE135" s="146"/>
      <c r="BF135" s="146"/>
      <c r="BG135" s="146"/>
      <c r="BH135" s="33"/>
      <c r="BI135" s="36"/>
    </row>
    <row r="136" spans="1:61" s="143" customFormat="1" ht="18" customHeight="1" x14ac:dyDescent="0.2">
      <c r="A136" s="37"/>
      <c r="B136" s="172"/>
      <c r="C136" s="173"/>
      <c r="D136" s="173"/>
      <c r="E136" s="173"/>
      <c r="F136" s="173"/>
      <c r="G136" s="173"/>
      <c r="H136" s="173"/>
      <c r="I136" s="173"/>
      <c r="J136" s="173"/>
      <c r="K136" s="173"/>
      <c r="L136" s="173"/>
      <c r="M136" s="173"/>
      <c r="N136" s="173"/>
      <c r="O136" s="173"/>
      <c r="P136" s="173"/>
      <c r="Q136" s="173"/>
      <c r="R136" s="173"/>
      <c r="S136" s="173"/>
      <c r="T136" s="173"/>
      <c r="U136" s="173"/>
      <c r="V136" s="435"/>
      <c r="W136" s="435"/>
      <c r="X136" s="435"/>
      <c r="Y136" s="435"/>
      <c r="Z136" s="435"/>
      <c r="AA136" s="435"/>
      <c r="AB136" s="435"/>
      <c r="AC136" s="435"/>
      <c r="AD136" s="435"/>
      <c r="AE136" s="435"/>
      <c r="AF136" s="435"/>
      <c r="AG136" s="435"/>
      <c r="AH136" s="435"/>
      <c r="AI136" s="435"/>
      <c r="AJ136" s="435"/>
      <c r="AK136" s="435"/>
      <c r="AL136" s="435"/>
      <c r="AM136" s="435"/>
      <c r="AN136" s="435"/>
      <c r="AO136" s="435"/>
      <c r="AP136" s="435"/>
      <c r="AQ136" s="435"/>
      <c r="AR136" s="435"/>
      <c r="AS136" s="435"/>
      <c r="AT136" s="435"/>
      <c r="AU136" s="435"/>
      <c r="AV136" s="435"/>
      <c r="AW136" s="435"/>
      <c r="AX136" s="435"/>
      <c r="AY136" s="435"/>
      <c r="AZ136" s="435"/>
      <c r="BA136" s="435"/>
      <c r="BB136" s="435"/>
      <c r="BC136" s="435"/>
      <c r="BD136" s="435"/>
      <c r="BE136" s="435"/>
      <c r="BF136" s="435"/>
      <c r="BG136" s="435"/>
      <c r="BH136" s="174"/>
      <c r="BI136" s="36"/>
    </row>
    <row r="137" spans="1:61" s="143" customFormat="1" ht="18" customHeight="1" x14ac:dyDescent="0.2">
      <c r="A137" s="37"/>
      <c r="B137" s="187"/>
      <c r="C137" s="179"/>
      <c r="D137" s="179"/>
      <c r="E137" s="179"/>
      <c r="F137" s="179"/>
      <c r="G137" s="179"/>
      <c r="H137" s="179"/>
      <c r="I137" s="179"/>
      <c r="J137" s="179"/>
      <c r="K137" s="179"/>
      <c r="L137" s="179"/>
      <c r="M137" s="179"/>
      <c r="N137" s="179"/>
      <c r="O137" s="179"/>
      <c r="P137" s="179"/>
      <c r="Q137" s="179"/>
      <c r="R137" s="179"/>
      <c r="S137" s="179"/>
      <c r="T137" s="179"/>
      <c r="U137" s="179"/>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78"/>
      <c r="BG137" s="178"/>
      <c r="BH137" s="188"/>
      <c r="BI137" s="36"/>
    </row>
    <row r="138" spans="1:61" s="143" customFormat="1" ht="18" customHeight="1" x14ac:dyDescent="0.2">
      <c r="A138" s="37"/>
      <c r="B138" s="187"/>
      <c r="C138" s="179"/>
      <c r="D138" s="179"/>
      <c r="E138" s="179"/>
      <c r="F138" s="179"/>
      <c r="G138" s="179"/>
      <c r="H138" s="179"/>
      <c r="I138" s="179"/>
      <c r="J138" s="179"/>
      <c r="K138" s="179"/>
      <c r="L138" s="179"/>
      <c r="M138" s="179"/>
      <c r="N138" s="179"/>
      <c r="O138" s="179"/>
      <c r="P138" s="179"/>
      <c r="Q138" s="179"/>
      <c r="R138" s="179"/>
      <c r="S138" s="179"/>
      <c r="T138" s="179"/>
      <c r="U138" s="179"/>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78"/>
      <c r="BG138" s="178"/>
      <c r="BH138" s="188"/>
      <c r="BI138" s="36"/>
    </row>
    <row r="139" spans="1:61" s="143" customFormat="1" ht="18" customHeight="1" x14ac:dyDescent="0.2">
      <c r="A139" s="37"/>
      <c r="B139" s="175"/>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c r="BA139" s="176"/>
      <c r="BB139" s="176"/>
      <c r="BC139" s="176"/>
      <c r="BD139" s="176"/>
      <c r="BE139" s="176"/>
      <c r="BF139" s="176"/>
      <c r="BG139" s="176"/>
      <c r="BH139" s="177"/>
      <c r="BI139" s="36"/>
    </row>
    <row r="140" spans="1:61" s="143" customFormat="1" ht="8.25" customHeight="1" x14ac:dyDescent="0.2">
      <c r="A140" s="37"/>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33"/>
      <c r="Y140" s="33"/>
      <c r="Z140" s="33"/>
      <c r="AA140" s="33"/>
      <c r="AB140" s="33"/>
      <c r="AC140" s="33"/>
      <c r="AD140" s="33"/>
      <c r="AE140" s="33"/>
      <c r="AF140" s="33"/>
      <c r="AG140" s="33"/>
      <c r="AH140" s="33"/>
      <c r="AI140" s="33"/>
      <c r="AJ140" s="33"/>
      <c r="AK140" s="33"/>
      <c r="AL140" s="33"/>
      <c r="AM140" s="33"/>
      <c r="AN140" s="33"/>
      <c r="AO140" s="33"/>
      <c r="AP140" s="146"/>
      <c r="AQ140" s="146"/>
      <c r="AR140" s="146"/>
      <c r="AS140" s="146"/>
      <c r="AT140" s="146"/>
      <c r="AU140" s="146"/>
      <c r="AV140" s="146"/>
      <c r="AW140" s="146"/>
      <c r="AX140" s="33"/>
      <c r="AY140" s="33"/>
      <c r="AZ140" s="146"/>
      <c r="BA140" s="146"/>
      <c r="BB140" s="146"/>
      <c r="BC140" s="146"/>
      <c r="BD140" s="146"/>
      <c r="BE140" s="146"/>
      <c r="BF140" s="146"/>
      <c r="BG140" s="146"/>
      <c r="BH140" s="33"/>
      <c r="BI140" s="36"/>
    </row>
    <row r="141" spans="1:61" s="143" customFormat="1" ht="8.25" customHeight="1" x14ac:dyDescent="0.2">
      <c r="A141" s="37"/>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33"/>
      <c r="Y141" s="33"/>
      <c r="Z141" s="33"/>
      <c r="AA141" s="33"/>
      <c r="AB141" s="33"/>
      <c r="AC141" s="33"/>
      <c r="AD141" s="33"/>
      <c r="AE141" s="33"/>
      <c r="AF141" s="33"/>
      <c r="AG141" s="33"/>
      <c r="AH141" s="33"/>
      <c r="AI141" s="33"/>
      <c r="AJ141" s="33"/>
      <c r="AK141" s="33"/>
      <c r="AL141" s="33"/>
      <c r="AM141" s="33"/>
      <c r="AN141" s="33"/>
      <c r="AO141" s="33"/>
      <c r="AP141" s="146"/>
      <c r="AQ141" s="146"/>
      <c r="AR141" s="146"/>
      <c r="AS141" s="146"/>
      <c r="AT141" s="146"/>
      <c r="AU141" s="146"/>
      <c r="AV141" s="146"/>
      <c r="AW141" s="146"/>
      <c r="AX141" s="33"/>
      <c r="AY141" s="33"/>
      <c r="AZ141" s="146"/>
      <c r="BA141" s="146"/>
      <c r="BB141" s="146"/>
      <c r="BC141" s="146"/>
      <c r="BD141" s="146"/>
      <c r="BE141" s="146"/>
      <c r="BF141" s="146"/>
      <c r="BG141" s="146"/>
      <c r="BH141" s="33"/>
      <c r="BI141" s="36"/>
    </row>
    <row r="142" spans="1:61" ht="21" x14ac:dyDescent="0.2">
      <c r="A142" s="677" t="s">
        <v>383</v>
      </c>
      <c r="B142" s="678"/>
      <c r="C142" s="678"/>
      <c r="D142" s="678"/>
      <c r="E142" s="678"/>
      <c r="F142" s="678"/>
      <c r="G142" s="678"/>
      <c r="H142" s="678"/>
      <c r="I142" s="678"/>
      <c r="J142" s="678"/>
      <c r="K142" s="678"/>
      <c r="L142" s="678"/>
      <c r="M142" s="678"/>
      <c r="N142" s="678"/>
      <c r="O142" s="678"/>
      <c r="P142" s="678"/>
      <c r="Q142" s="678"/>
      <c r="R142" s="678"/>
      <c r="S142" s="678"/>
      <c r="T142" s="678"/>
      <c r="U142" s="678"/>
      <c r="V142" s="678"/>
      <c r="W142" s="678"/>
      <c r="X142" s="678"/>
      <c r="Y142" s="678"/>
      <c r="Z142" s="678"/>
      <c r="AA142" s="678"/>
      <c r="AB142" s="678"/>
      <c r="AC142" s="678"/>
      <c r="AD142" s="678"/>
      <c r="AE142" s="678"/>
      <c r="AF142" s="678"/>
      <c r="AG142" s="678"/>
      <c r="AH142" s="678"/>
      <c r="AI142" s="678"/>
      <c r="AJ142" s="678"/>
      <c r="AK142" s="678"/>
      <c r="AL142" s="678"/>
      <c r="AM142" s="678"/>
      <c r="AN142" s="678"/>
      <c r="AO142" s="678"/>
      <c r="AP142" s="678"/>
      <c r="AQ142" s="678"/>
      <c r="AR142" s="678"/>
      <c r="AS142" s="678"/>
      <c r="AT142" s="678"/>
      <c r="AU142" s="678"/>
      <c r="AV142" s="678"/>
      <c r="AW142" s="678"/>
      <c r="AX142" s="678"/>
      <c r="AY142" s="678"/>
      <c r="AZ142" s="678"/>
      <c r="BA142" s="678"/>
      <c r="BB142" s="678"/>
      <c r="BC142" s="678"/>
      <c r="BD142" s="678"/>
      <c r="BE142" s="678"/>
      <c r="BF142" s="678"/>
      <c r="BG142" s="678"/>
      <c r="BH142" s="678"/>
      <c r="BI142" s="679"/>
    </row>
    <row r="143" spans="1:61" ht="16" x14ac:dyDescent="0.2">
      <c r="A143" s="681" t="s">
        <v>384</v>
      </c>
      <c r="B143" s="682"/>
      <c r="C143" s="682"/>
      <c r="D143" s="682"/>
      <c r="E143" s="682"/>
      <c r="F143" s="682"/>
      <c r="G143" s="682"/>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c r="AJ143" s="682"/>
      <c r="AK143" s="682"/>
      <c r="AL143" s="682"/>
      <c r="AM143" s="682"/>
      <c r="AN143" s="682"/>
      <c r="AO143" s="682"/>
      <c r="AP143" s="682"/>
      <c r="AQ143" s="682"/>
      <c r="AR143" s="682"/>
      <c r="AS143" s="682"/>
      <c r="AT143" s="682"/>
      <c r="AU143" s="682"/>
      <c r="AV143" s="682"/>
      <c r="AW143" s="682"/>
      <c r="AX143" s="682"/>
      <c r="AY143" s="682"/>
      <c r="AZ143" s="682"/>
      <c r="BA143" s="682"/>
      <c r="BB143" s="682"/>
      <c r="BC143" s="682"/>
      <c r="BD143" s="682"/>
      <c r="BE143" s="682"/>
      <c r="BF143" s="682"/>
      <c r="BG143" s="682"/>
      <c r="BH143" s="682"/>
      <c r="BI143" s="683"/>
    </row>
    <row r="144" spans="1:61" ht="19.5" customHeight="1" x14ac:dyDescent="0.2">
      <c r="A144" s="50"/>
      <c r="B144" s="494" t="s">
        <v>385</v>
      </c>
      <c r="C144" s="494"/>
      <c r="D144" s="494"/>
      <c r="E144" s="494"/>
      <c r="F144" s="494"/>
      <c r="G144" s="494"/>
      <c r="H144" s="494"/>
      <c r="I144" s="494"/>
      <c r="J144" s="494"/>
      <c r="K144" s="494"/>
      <c r="L144" s="494"/>
      <c r="M144" s="494"/>
      <c r="N144" s="494"/>
      <c r="O144" s="494"/>
      <c r="P144" s="494"/>
      <c r="Q144" s="494"/>
      <c r="R144" s="494"/>
      <c r="S144" s="494"/>
      <c r="T144" s="494"/>
      <c r="U144" s="494"/>
      <c r="V144" s="494"/>
      <c r="W144" s="494"/>
      <c r="X144" s="494"/>
      <c r="Y144" s="494"/>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51"/>
    </row>
    <row r="145" spans="1:61" ht="12.75" customHeight="1" x14ac:dyDescent="0.2">
      <c r="A145" s="50"/>
      <c r="B145" s="684" t="s">
        <v>386</v>
      </c>
      <c r="C145" s="684"/>
      <c r="D145" s="684"/>
      <c r="E145" s="684"/>
      <c r="F145" s="684"/>
      <c r="G145" s="684"/>
      <c r="H145" s="684"/>
      <c r="I145" s="684"/>
      <c r="J145" s="684"/>
      <c r="K145" s="684"/>
      <c r="L145" s="684"/>
      <c r="M145" s="684"/>
      <c r="N145" s="684"/>
      <c r="O145" s="684"/>
      <c r="P145" s="684"/>
      <c r="Q145" s="46"/>
      <c r="R145" s="39"/>
      <c r="S145" s="39"/>
      <c r="T145" s="418" t="s">
        <v>20</v>
      </c>
      <c r="U145" s="418"/>
      <c r="V145" s="418"/>
      <c r="W145" s="418"/>
      <c r="X145" s="418"/>
      <c r="Y145" s="418"/>
      <c r="Z145" s="418"/>
      <c r="AA145" s="418"/>
      <c r="AB145" s="418"/>
      <c r="AC145" s="418"/>
      <c r="AD145" s="418"/>
      <c r="AE145" s="418"/>
      <c r="AF145" s="418"/>
      <c r="AG145" s="418"/>
      <c r="AH145" s="418"/>
      <c r="AI145" s="418"/>
      <c r="AJ145" s="418"/>
      <c r="AK145" s="418"/>
      <c r="AL145" s="418"/>
      <c r="AM145" s="418"/>
      <c r="AN145" s="418"/>
      <c r="AO145" s="39"/>
      <c r="AP145" s="39"/>
      <c r="AQ145" s="39"/>
      <c r="AR145" s="684" t="s">
        <v>21</v>
      </c>
      <c r="AS145" s="684"/>
      <c r="AT145" s="684"/>
      <c r="AU145" s="684"/>
      <c r="AV145" s="684"/>
      <c r="AW145" s="684"/>
      <c r="AX145" s="684"/>
      <c r="AY145" s="684"/>
      <c r="AZ145" s="684"/>
      <c r="BA145" s="684"/>
      <c r="BB145" s="684"/>
      <c r="BC145" s="684"/>
      <c r="BD145" s="684"/>
      <c r="BE145" s="684"/>
      <c r="BF145" s="684"/>
      <c r="BG145" s="684"/>
      <c r="BH145" s="39"/>
      <c r="BI145" s="51"/>
    </row>
    <row r="146" spans="1:61" ht="12.75" customHeight="1" x14ac:dyDescent="0.2">
      <c r="A146" s="50"/>
      <c r="B146" s="684"/>
      <c r="C146" s="684"/>
      <c r="D146" s="684"/>
      <c r="E146" s="684"/>
      <c r="F146" s="684"/>
      <c r="G146" s="684"/>
      <c r="H146" s="684"/>
      <c r="I146" s="684"/>
      <c r="J146" s="684"/>
      <c r="K146" s="684"/>
      <c r="L146" s="684"/>
      <c r="M146" s="684"/>
      <c r="N146" s="684"/>
      <c r="O146" s="684"/>
      <c r="P146" s="684"/>
      <c r="Q146" s="46"/>
      <c r="R146" s="39"/>
      <c r="S146" s="39"/>
      <c r="T146" s="418" t="s">
        <v>387</v>
      </c>
      <c r="U146" s="418"/>
      <c r="V146" s="418"/>
      <c r="W146" s="418"/>
      <c r="X146" s="418"/>
      <c r="Y146" s="418"/>
      <c r="Z146" s="418"/>
      <c r="AA146" s="418"/>
      <c r="AB146" s="418"/>
      <c r="AC146" s="418"/>
      <c r="AD146" s="418"/>
      <c r="AE146" s="418"/>
      <c r="AF146" s="418"/>
      <c r="AG146" s="418"/>
      <c r="AH146" s="418"/>
      <c r="AI146" s="418"/>
      <c r="AJ146" s="418"/>
      <c r="AK146" s="418"/>
      <c r="AL146" s="418"/>
      <c r="AM146" s="418"/>
      <c r="AN146" s="418"/>
      <c r="AO146" s="39"/>
      <c r="AP146" s="39"/>
      <c r="AQ146" s="39"/>
      <c r="AR146" s="687"/>
      <c r="AS146" s="687"/>
      <c r="AT146" s="687"/>
      <c r="AU146" s="687"/>
      <c r="AV146" s="687"/>
      <c r="AW146" s="687"/>
      <c r="AX146" s="687"/>
      <c r="AY146" s="687"/>
      <c r="AZ146" s="687"/>
      <c r="BA146" s="687"/>
      <c r="BB146" s="687"/>
      <c r="BC146" s="687"/>
      <c r="BD146" s="687"/>
      <c r="BE146" s="687"/>
      <c r="BF146" s="687"/>
      <c r="BG146" s="687"/>
      <c r="BH146" s="39"/>
      <c r="BI146" s="51"/>
    </row>
    <row r="147" spans="1:61" x14ac:dyDescent="0.2">
      <c r="A147" s="50"/>
      <c r="B147" s="39"/>
      <c r="C147" s="635"/>
      <c r="D147" s="636"/>
      <c r="E147" s="636"/>
      <c r="F147" s="636"/>
      <c r="G147" s="636"/>
      <c r="H147" s="636"/>
      <c r="I147" s="636"/>
      <c r="J147" s="636"/>
      <c r="K147" s="636"/>
      <c r="L147" s="636"/>
      <c r="M147" s="636"/>
      <c r="N147" s="636"/>
      <c r="O147" s="637"/>
      <c r="P147" s="39"/>
      <c r="Q147" s="39"/>
      <c r="R147" s="39"/>
      <c r="S147" s="39"/>
      <c r="T147" s="589"/>
      <c r="U147" s="590"/>
      <c r="V147" s="590"/>
      <c r="W147" s="590"/>
      <c r="X147" s="590"/>
      <c r="Y147" s="590"/>
      <c r="Z147" s="590"/>
      <c r="AA147" s="590"/>
      <c r="AB147" s="590"/>
      <c r="AC147" s="590"/>
      <c r="AD147" s="590"/>
      <c r="AE147" s="590"/>
      <c r="AF147" s="590"/>
      <c r="AG147" s="590"/>
      <c r="AH147" s="590"/>
      <c r="AI147" s="590"/>
      <c r="AJ147" s="590"/>
      <c r="AK147" s="590"/>
      <c r="AL147" s="590"/>
      <c r="AM147" s="590"/>
      <c r="AN147" s="591"/>
      <c r="AO147" s="39"/>
      <c r="AP147" s="39"/>
      <c r="AQ147" s="39"/>
      <c r="AR147" s="589"/>
      <c r="AS147" s="590"/>
      <c r="AT147" s="590"/>
      <c r="AU147" s="590"/>
      <c r="AV147" s="590"/>
      <c r="AW147" s="590"/>
      <c r="AX147" s="590"/>
      <c r="AY147" s="590"/>
      <c r="AZ147" s="590"/>
      <c r="BA147" s="590"/>
      <c r="BB147" s="590"/>
      <c r="BC147" s="590"/>
      <c r="BD147" s="590"/>
      <c r="BE147" s="590"/>
      <c r="BF147" s="590"/>
      <c r="BG147" s="591"/>
      <c r="BH147" s="39"/>
      <c r="BI147" s="51"/>
    </row>
    <row r="148" spans="1:61" ht="6.75" customHeight="1" x14ac:dyDescent="0.2">
      <c r="A148" s="50"/>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51"/>
    </row>
    <row r="149" spans="1:61" x14ac:dyDescent="0.2">
      <c r="A149" s="50"/>
      <c r="B149" s="418" t="s">
        <v>208</v>
      </c>
      <c r="C149" s="418"/>
      <c r="D149" s="418"/>
      <c r="E149" s="418"/>
      <c r="F149" s="418"/>
      <c r="G149" s="418"/>
      <c r="H149" s="418"/>
      <c r="I149" s="418"/>
      <c r="J149" s="418"/>
      <c r="K149" s="418"/>
      <c r="L149" s="418"/>
      <c r="M149" s="418"/>
      <c r="N149" s="418"/>
      <c r="O149" s="418"/>
      <c r="P149" s="418"/>
      <c r="Q149" s="418"/>
      <c r="R149" s="418"/>
      <c r="S149" s="418"/>
      <c r="T149" s="418"/>
      <c r="U149" s="418"/>
      <c r="V149" s="418"/>
      <c r="W149" s="418"/>
      <c r="X149" s="418"/>
      <c r="Y149" s="418"/>
      <c r="Z149" s="418"/>
      <c r="AA149" s="418"/>
      <c r="AB149" s="418"/>
      <c r="AC149" s="418"/>
      <c r="AD149" s="418"/>
      <c r="AE149" s="418"/>
      <c r="AF149" s="418"/>
      <c r="AG149" s="418"/>
      <c r="AH149" s="418"/>
      <c r="AI149" s="418"/>
      <c r="AJ149" s="418"/>
      <c r="AK149" s="418"/>
      <c r="AL149" s="418"/>
      <c r="AM149" s="418"/>
      <c r="AN149" s="418"/>
      <c r="AO149" s="418"/>
      <c r="AP149" s="418"/>
      <c r="AQ149" s="153"/>
      <c r="AR149" s="589"/>
      <c r="AS149" s="590"/>
      <c r="AT149" s="590"/>
      <c r="AU149" s="590"/>
      <c r="AV149" s="590"/>
      <c r="AW149" s="590"/>
      <c r="AX149" s="590"/>
      <c r="AY149" s="590"/>
      <c r="AZ149" s="590"/>
      <c r="BA149" s="590"/>
      <c r="BB149" s="590"/>
      <c r="BC149" s="590"/>
      <c r="BD149" s="590"/>
      <c r="BE149" s="590"/>
      <c r="BF149" s="590"/>
      <c r="BG149" s="591"/>
      <c r="BH149" s="39"/>
      <c r="BI149" s="51"/>
    </row>
    <row r="150" spans="1:61" s="143" customFormat="1" ht="9.75" customHeight="1" x14ac:dyDescent="0.2">
      <c r="A150" s="50"/>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39"/>
      <c r="AR150" s="39"/>
      <c r="AS150" s="39"/>
      <c r="AT150" s="39"/>
      <c r="AU150" s="39"/>
      <c r="AV150" s="39"/>
      <c r="AW150" s="39"/>
      <c r="AX150" s="39"/>
      <c r="AY150" s="39"/>
      <c r="AZ150" s="39"/>
      <c r="BA150" s="39"/>
      <c r="BB150" s="39"/>
      <c r="BC150" s="39"/>
      <c r="BD150" s="39"/>
      <c r="BE150" s="39"/>
      <c r="BF150" s="39"/>
      <c r="BG150" s="39"/>
      <c r="BH150" s="39"/>
      <c r="BI150" s="39"/>
    </row>
    <row r="151" spans="1:61" x14ac:dyDescent="0.2">
      <c r="A151" s="50"/>
      <c r="B151" s="418" t="s">
        <v>388</v>
      </c>
      <c r="C151" s="418"/>
      <c r="D151" s="418"/>
      <c r="E151" s="418"/>
      <c r="F151" s="418"/>
      <c r="G151" s="418"/>
      <c r="H151" s="418"/>
      <c r="I151" s="418"/>
      <c r="J151" s="418"/>
      <c r="K151" s="418"/>
      <c r="L151" s="418"/>
      <c r="M151" s="418"/>
      <c r="N151" s="418"/>
      <c r="O151" s="418"/>
      <c r="P151" s="418"/>
      <c r="Q151" s="418"/>
      <c r="R151" s="418"/>
      <c r="S151" s="418"/>
      <c r="T151" s="418"/>
      <c r="U151" s="418"/>
      <c r="V151" s="418"/>
      <c r="W151" s="418"/>
      <c r="X151" s="418"/>
      <c r="Y151" s="418"/>
      <c r="Z151" s="418"/>
      <c r="AA151" s="418"/>
      <c r="AB151" s="418"/>
      <c r="AC151" s="418"/>
      <c r="AD151" s="589"/>
      <c r="AE151" s="590"/>
      <c r="AF151" s="590"/>
      <c r="AG151" s="590"/>
      <c r="AH151" s="590"/>
      <c r="AI151" s="590"/>
      <c r="AJ151" s="590"/>
      <c r="AK151" s="591"/>
      <c r="AL151" s="39"/>
      <c r="AM151" s="589"/>
      <c r="AN151" s="590"/>
      <c r="AO151" s="590"/>
      <c r="AP151" s="590"/>
      <c r="AQ151" s="590"/>
      <c r="AR151" s="590"/>
      <c r="AS151" s="590"/>
      <c r="AT151" s="591"/>
      <c r="AU151" s="152"/>
      <c r="AV151" s="589"/>
      <c r="AW151" s="590"/>
      <c r="AX151" s="590"/>
      <c r="AY151" s="590"/>
      <c r="AZ151" s="590"/>
      <c r="BA151" s="590"/>
      <c r="BB151" s="590"/>
      <c r="BC151" s="591"/>
      <c r="BD151" s="152"/>
      <c r="BE151" s="152"/>
      <c r="BF151" s="152"/>
      <c r="BG151" s="152"/>
      <c r="BH151" s="39"/>
      <c r="BI151" s="51"/>
    </row>
    <row r="152" spans="1:61" s="143" customFormat="1" ht="8.25" customHeight="1" x14ac:dyDescent="0.2">
      <c r="A152" s="50"/>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152"/>
      <c r="AP152" s="152"/>
      <c r="AQ152" s="152"/>
      <c r="AR152" s="152"/>
      <c r="AS152" s="152"/>
      <c r="AT152" s="152"/>
      <c r="AU152" s="152"/>
      <c r="AV152" s="152"/>
      <c r="AW152" s="152"/>
      <c r="AX152" s="152"/>
      <c r="AY152" s="152"/>
      <c r="AZ152" s="152"/>
      <c r="BA152" s="152"/>
      <c r="BB152" s="152"/>
      <c r="BC152" s="152"/>
      <c r="BD152" s="152"/>
      <c r="BE152" s="152"/>
      <c r="BF152" s="152"/>
      <c r="BG152" s="152"/>
      <c r="BH152" s="39"/>
      <c r="BI152" s="51"/>
    </row>
    <row r="153" spans="1:61" x14ac:dyDescent="0.2">
      <c r="A153" s="50"/>
      <c r="B153" s="685" t="s">
        <v>389</v>
      </c>
      <c r="C153" s="686"/>
      <c r="D153" s="686"/>
      <c r="E153" s="686"/>
      <c r="F153" s="686"/>
      <c r="G153" s="686"/>
      <c r="H153" s="686"/>
      <c r="I153" s="686"/>
      <c r="J153" s="686"/>
      <c r="K153" s="686"/>
      <c r="L153" s="686"/>
      <c r="M153" s="686"/>
      <c r="N153" s="686"/>
      <c r="O153" s="686"/>
      <c r="P153" s="686"/>
      <c r="Q153" s="686"/>
      <c r="R153" s="680"/>
      <c r="S153" s="680"/>
      <c r="T153" s="680"/>
      <c r="U153" s="680"/>
      <c r="V153" s="680"/>
      <c r="W153" s="680"/>
      <c r="X153" s="680"/>
      <c r="Y153" s="680"/>
      <c r="Z153" s="680"/>
      <c r="AA153" s="680"/>
      <c r="AB153" s="680"/>
      <c r="AC153" s="680"/>
      <c r="AD153" s="680"/>
      <c r="AE153" s="680"/>
      <c r="AF153" s="39"/>
      <c r="AG153" s="39"/>
      <c r="AH153" s="39"/>
      <c r="AI153" s="33"/>
      <c r="AJ153" s="39"/>
      <c r="AK153" s="39" t="s">
        <v>22</v>
      </c>
      <c r="AL153" s="39"/>
      <c r="AM153" s="39"/>
      <c r="AN153" s="39"/>
      <c r="AO153" s="39"/>
      <c r="AP153" s="39"/>
      <c r="AQ153" s="39"/>
      <c r="AR153" s="39"/>
      <c r="AS153" s="39"/>
      <c r="AT153" s="39"/>
      <c r="AU153" s="39"/>
      <c r="AV153" s="39"/>
      <c r="AW153" s="589"/>
      <c r="AX153" s="590"/>
      <c r="AY153" s="590"/>
      <c r="AZ153" s="590"/>
      <c r="BA153" s="590"/>
      <c r="BB153" s="590"/>
      <c r="BC153" s="590"/>
      <c r="BD153" s="591"/>
      <c r="BE153" s="39"/>
      <c r="BF153" s="39"/>
      <c r="BG153" s="39"/>
      <c r="BH153" s="39"/>
      <c r="BI153" s="51"/>
    </row>
    <row r="154" spans="1:61" s="143" customFormat="1" ht="10.5" customHeight="1" x14ac:dyDescent="0.2">
      <c r="A154" s="50"/>
      <c r="B154" s="686"/>
      <c r="C154" s="686"/>
      <c r="D154" s="686"/>
      <c r="E154" s="686"/>
      <c r="F154" s="686"/>
      <c r="G154" s="686"/>
      <c r="H154" s="686"/>
      <c r="I154" s="686"/>
      <c r="J154" s="686"/>
      <c r="K154" s="686"/>
      <c r="L154" s="686"/>
      <c r="M154" s="686"/>
      <c r="N154" s="686"/>
      <c r="O154" s="686"/>
      <c r="P154" s="686"/>
      <c r="Q154" s="686"/>
      <c r="R154" s="165"/>
      <c r="S154" s="165"/>
      <c r="T154" s="165"/>
      <c r="U154" s="165"/>
      <c r="V154" s="165"/>
      <c r="W154" s="165"/>
      <c r="X154" s="165"/>
      <c r="Y154" s="165"/>
      <c r="Z154" s="165"/>
      <c r="AA154" s="165"/>
      <c r="AB154" s="165"/>
      <c r="AC154" s="165"/>
      <c r="AD154" s="165"/>
      <c r="AE154" s="165"/>
      <c r="AF154" s="165"/>
      <c r="AG154" s="165"/>
      <c r="AH154" s="165"/>
      <c r="AI154" s="165"/>
      <c r="AJ154" s="165"/>
      <c r="AK154" s="39"/>
      <c r="AL154" s="39"/>
      <c r="AM154" s="39"/>
      <c r="AN154" s="39"/>
      <c r="AO154" s="39"/>
      <c r="AP154" s="39"/>
      <c r="AQ154" s="165"/>
      <c r="AR154" s="165"/>
      <c r="AS154" s="165"/>
      <c r="AT154" s="165"/>
      <c r="AU154" s="165"/>
      <c r="AV154" s="165"/>
      <c r="AW154" s="165"/>
      <c r="AX154" s="165"/>
      <c r="AY154" s="165"/>
      <c r="AZ154" s="165"/>
      <c r="BA154" s="165"/>
      <c r="BB154" s="165"/>
      <c r="BC154" s="165"/>
      <c r="BD154" s="165"/>
      <c r="BE154" s="39"/>
      <c r="BF154" s="39"/>
      <c r="BG154" s="39"/>
      <c r="BH154" s="39"/>
      <c r="BI154" s="51"/>
    </row>
    <row r="155" spans="1:61" x14ac:dyDescent="0.2">
      <c r="A155" s="58"/>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60"/>
    </row>
    <row r="156" spans="1:61" x14ac:dyDescent="0.2">
      <c r="A156" s="50"/>
      <c r="B156" s="424" t="s">
        <v>390</v>
      </c>
      <c r="C156" s="424"/>
      <c r="D156" s="424"/>
      <c r="E156" s="424"/>
      <c r="F156" s="424"/>
      <c r="G156" s="424"/>
      <c r="H156" s="424"/>
      <c r="I156" s="424"/>
      <c r="J156" s="424"/>
      <c r="K156" s="424"/>
      <c r="L156" s="424"/>
      <c r="M156" s="424"/>
      <c r="N156" s="424"/>
      <c r="O156" s="424"/>
      <c r="P156" s="424"/>
      <c r="Q156" s="424"/>
      <c r="R156" s="424"/>
      <c r="S156" s="424"/>
      <c r="T156" s="424"/>
      <c r="U156" s="424"/>
      <c r="V156" s="424"/>
      <c r="W156" s="424"/>
      <c r="X156" s="424"/>
      <c r="Y156" s="424"/>
      <c r="Z156" s="424"/>
      <c r="AA156" s="424"/>
      <c r="AB156" s="424"/>
      <c r="AC156" s="424"/>
      <c r="AD156" s="424"/>
      <c r="AE156" s="424"/>
      <c r="AF156" s="424"/>
      <c r="AG156" s="424"/>
      <c r="AH156" s="424"/>
      <c r="AI156" s="424"/>
      <c r="AJ156" s="424"/>
      <c r="AK156" s="424"/>
      <c r="AL156" s="424"/>
      <c r="AM156" s="424"/>
      <c r="AN156" s="424"/>
      <c r="AO156" s="424"/>
      <c r="AP156" s="424"/>
      <c r="AQ156" s="39"/>
      <c r="AR156" s="39"/>
      <c r="AS156" s="39"/>
      <c r="AT156" s="39"/>
      <c r="AU156" s="39"/>
      <c r="AV156" s="39"/>
      <c r="AW156" s="39"/>
      <c r="AX156" s="39"/>
      <c r="AY156" s="39"/>
      <c r="AZ156" s="39"/>
      <c r="BA156" s="39"/>
      <c r="BB156" s="39"/>
      <c r="BC156" s="39"/>
      <c r="BD156" s="39"/>
      <c r="BE156" s="39"/>
      <c r="BF156" s="39"/>
      <c r="BG156" s="39"/>
      <c r="BH156" s="39"/>
      <c r="BI156" s="51"/>
    </row>
    <row r="157" spans="1:61" s="44" customFormat="1" ht="19.5" customHeight="1" x14ac:dyDescent="0.2">
      <c r="A157" s="52"/>
      <c r="B157" s="418" t="s">
        <v>7</v>
      </c>
      <c r="C157" s="418"/>
      <c r="D157" s="418"/>
      <c r="E157" s="418"/>
      <c r="F157" s="418"/>
      <c r="G157" s="418"/>
      <c r="H157" s="418"/>
      <c r="I157" s="418"/>
      <c r="J157" s="418"/>
      <c r="K157" s="418"/>
      <c r="L157" s="418"/>
      <c r="M157" s="418"/>
      <c r="N157" s="418"/>
      <c r="O157" s="418"/>
      <c r="P157" s="418"/>
      <c r="Q157" s="418"/>
      <c r="R157" s="418"/>
      <c r="S157" s="418"/>
      <c r="T157" s="418"/>
      <c r="U157" s="45"/>
      <c r="V157" s="45"/>
      <c r="W157" s="418" t="s">
        <v>23</v>
      </c>
      <c r="X157" s="418"/>
      <c r="Y157" s="418"/>
      <c r="Z157" s="418"/>
      <c r="AA157" s="418"/>
      <c r="AB157" s="418"/>
      <c r="AC157" s="418"/>
      <c r="AD157" s="418"/>
      <c r="AE157" s="418"/>
      <c r="AF157" s="418"/>
      <c r="AG157" s="418"/>
      <c r="AH157" s="418"/>
      <c r="AI157" s="418"/>
      <c r="AJ157" s="418"/>
      <c r="AK157" s="418"/>
      <c r="AL157" s="418"/>
      <c r="AM157" s="418"/>
      <c r="AN157" s="418"/>
      <c r="AO157" s="39"/>
      <c r="AP157" s="39"/>
      <c r="AQ157" s="418" t="s">
        <v>24</v>
      </c>
      <c r="AR157" s="418"/>
      <c r="AS157" s="418"/>
      <c r="AT157" s="418"/>
      <c r="AU157" s="418"/>
      <c r="AV157" s="418"/>
      <c r="AW157" s="418"/>
      <c r="AX157" s="418"/>
      <c r="AY157" s="418"/>
      <c r="AZ157" s="418"/>
      <c r="BA157" s="418"/>
      <c r="BB157" s="418"/>
      <c r="BC157" s="418"/>
      <c r="BD157" s="418"/>
      <c r="BE157" s="418"/>
      <c r="BF157" s="418"/>
      <c r="BG157" s="418"/>
      <c r="BH157" s="45"/>
      <c r="BI157" s="53"/>
    </row>
    <row r="158" spans="1:61" x14ac:dyDescent="0.2">
      <c r="A158" s="50"/>
      <c r="B158" s="419"/>
      <c r="C158" s="419"/>
      <c r="D158" s="419"/>
      <c r="E158" s="419"/>
      <c r="F158" s="419"/>
      <c r="G158" s="419"/>
      <c r="H158" s="419"/>
      <c r="I158" s="419"/>
      <c r="J158" s="419"/>
      <c r="K158" s="419"/>
      <c r="L158" s="419"/>
      <c r="M158" s="419"/>
      <c r="N158" s="419"/>
      <c r="O158" s="419"/>
      <c r="P158" s="419"/>
      <c r="Q158" s="419"/>
      <c r="R158" s="419"/>
      <c r="S158" s="419"/>
      <c r="T158" s="419"/>
      <c r="U158" s="39"/>
      <c r="V158" s="39"/>
      <c r="W158" s="419"/>
      <c r="X158" s="419"/>
      <c r="Y158" s="419"/>
      <c r="Z158" s="419"/>
      <c r="AA158" s="419"/>
      <c r="AB158" s="419"/>
      <c r="AC158" s="419"/>
      <c r="AD158" s="419"/>
      <c r="AE158" s="419"/>
      <c r="AF158" s="419"/>
      <c r="AG158" s="419"/>
      <c r="AH158" s="419"/>
      <c r="AI158" s="419"/>
      <c r="AJ158" s="419"/>
      <c r="AK158" s="419"/>
      <c r="AL158" s="419"/>
      <c r="AM158" s="419"/>
      <c r="AN158" s="419"/>
      <c r="AO158" s="39"/>
      <c r="AP158" s="39"/>
      <c r="AQ158" s="419"/>
      <c r="AR158" s="419"/>
      <c r="AS158" s="419"/>
      <c r="AT158" s="419"/>
      <c r="AU158" s="419"/>
      <c r="AV158" s="419"/>
      <c r="AW158" s="419"/>
      <c r="AX158" s="419"/>
      <c r="AY158" s="419"/>
      <c r="AZ158" s="419"/>
      <c r="BA158" s="419"/>
      <c r="BB158" s="419"/>
      <c r="BC158" s="419"/>
      <c r="BD158" s="419"/>
      <c r="BE158" s="419"/>
      <c r="BF158" s="419"/>
      <c r="BG158" s="419"/>
      <c r="BH158" s="39"/>
      <c r="BI158" s="51"/>
    </row>
    <row r="159" spans="1:61" ht="19.5" customHeight="1" x14ac:dyDescent="0.2">
      <c r="A159" s="50"/>
      <c r="B159" s="423" t="s">
        <v>25</v>
      </c>
      <c r="C159" s="423"/>
      <c r="D159" s="423"/>
      <c r="E159" s="423"/>
      <c r="F159" s="423"/>
      <c r="G159" s="423"/>
      <c r="H159" s="423"/>
      <c r="I159" s="423"/>
      <c r="J159" s="423"/>
      <c r="K159" s="39"/>
      <c r="L159" s="39"/>
      <c r="M159" s="39"/>
      <c r="N159" s="39"/>
      <c r="O159" s="39"/>
      <c r="P159" s="410" t="s">
        <v>26</v>
      </c>
      <c r="Q159" s="410"/>
      <c r="R159" s="410"/>
      <c r="S159" s="410"/>
      <c r="T159" s="410"/>
      <c r="U159" s="410"/>
      <c r="V159" s="410"/>
      <c r="W159" s="410"/>
      <c r="X159" s="410"/>
      <c r="Y159" s="410"/>
      <c r="Z159" s="410"/>
      <c r="AA159" s="410"/>
      <c r="AB159" s="410"/>
      <c r="AC159" s="410"/>
      <c r="AD159" s="410"/>
      <c r="AE159" s="410"/>
      <c r="AF159" s="410"/>
      <c r="AG159" s="410"/>
      <c r="AH159" s="410"/>
      <c r="AI159" s="410"/>
      <c r="AJ159" s="410"/>
      <c r="AK159" s="410"/>
      <c r="AL159" s="410"/>
      <c r="AM159" s="410"/>
      <c r="AN159" s="410"/>
      <c r="AO159" s="410"/>
      <c r="AP159" s="410"/>
      <c r="AQ159" s="410"/>
      <c r="AR159" s="410"/>
      <c r="AS159" s="410"/>
      <c r="AT159" s="410"/>
      <c r="AU159" s="39"/>
      <c r="AV159" s="39"/>
      <c r="AW159" s="39"/>
      <c r="AX159" s="39"/>
      <c r="AY159" s="39"/>
      <c r="AZ159" s="39"/>
      <c r="BA159" s="423" t="s">
        <v>27</v>
      </c>
      <c r="BB159" s="423"/>
      <c r="BC159" s="423"/>
      <c r="BD159" s="423"/>
      <c r="BE159" s="423"/>
      <c r="BF159" s="423"/>
      <c r="BG159" s="423"/>
      <c r="BH159" s="39"/>
      <c r="BI159" s="51"/>
    </row>
    <row r="160" spans="1:61" x14ac:dyDescent="0.2">
      <c r="A160" s="50"/>
      <c r="B160" s="589"/>
      <c r="C160" s="590"/>
      <c r="D160" s="590"/>
      <c r="E160" s="590"/>
      <c r="F160" s="590"/>
      <c r="G160" s="590"/>
      <c r="H160" s="590"/>
      <c r="I160" s="590"/>
      <c r="J160" s="591"/>
      <c r="K160" s="39"/>
      <c r="L160" s="39"/>
      <c r="M160" s="39"/>
      <c r="N160" s="39"/>
      <c r="O160" s="39"/>
      <c r="P160" s="589"/>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90"/>
      <c r="AL160" s="590"/>
      <c r="AM160" s="590"/>
      <c r="AN160" s="590"/>
      <c r="AO160" s="590"/>
      <c r="AP160" s="590"/>
      <c r="AQ160" s="590"/>
      <c r="AR160" s="590"/>
      <c r="AS160" s="590"/>
      <c r="AT160" s="591"/>
      <c r="AU160" s="39"/>
      <c r="AV160" s="39"/>
      <c r="AW160" s="39"/>
      <c r="AX160" s="39"/>
      <c r="AY160" s="39"/>
      <c r="AZ160" s="39"/>
      <c r="BA160" s="589"/>
      <c r="BB160" s="590"/>
      <c r="BC160" s="590"/>
      <c r="BD160" s="590"/>
      <c r="BE160" s="590"/>
      <c r="BF160" s="590"/>
      <c r="BG160" s="591"/>
      <c r="BH160" s="39"/>
      <c r="BI160" s="51"/>
    </row>
    <row r="161" spans="1:61" ht="19.5" customHeight="1" x14ac:dyDescent="0.2">
      <c r="A161" s="50"/>
      <c r="B161" s="423" t="s">
        <v>28</v>
      </c>
      <c r="C161" s="423"/>
      <c r="D161" s="423"/>
      <c r="E161" s="423"/>
      <c r="F161" s="423"/>
      <c r="G161" s="423"/>
      <c r="H161" s="423"/>
      <c r="I161" s="423"/>
      <c r="J161" s="423"/>
      <c r="K161" s="39"/>
      <c r="L161" s="39"/>
      <c r="M161" s="39"/>
      <c r="N161" s="39"/>
      <c r="O161" s="104"/>
      <c r="P161" s="104"/>
      <c r="Q161" s="104"/>
      <c r="R161" s="423" t="s">
        <v>29</v>
      </c>
      <c r="S161" s="423"/>
      <c r="T161" s="423"/>
      <c r="U161" s="423"/>
      <c r="V161" s="423"/>
      <c r="W161" s="423"/>
      <c r="X161" s="423"/>
      <c r="Y161" s="423"/>
      <c r="Z161" s="423"/>
      <c r="AA161" s="104"/>
      <c r="AB161" s="104"/>
      <c r="AC161" s="104"/>
      <c r="AD161" s="48"/>
      <c r="AE161" s="48"/>
      <c r="AF161" s="423" t="s">
        <v>312</v>
      </c>
      <c r="AG161" s="423"/>
      <c r="AH161" s="423"/>
      <c r="AI161" s="423"/>
      <c r="AJ161" s="423"/>
      <c r="AK161" s="423"/>
      <c r="AL161" s="423"/>
      <c r="AM161" s="423"/>
      <c r="AN161" s="423"/>
      <c r="AO161" s="39"/>
      <c r="AP161" s="39"/>
      <c r="AQ161" s="39"/>
      <c r="AR161" s="39"/>
      <c r="AS161" s="104"/>
      <c r="AT161" s="104"/>
      <c r="AU161" s="104"/>
      <c r="AV161" s="410" t="s">
        <v>313</v>
      </c>
      <c r="AW161" s="410"/>
      <c r="AX161" s="410"/>
      <c r="AY161" s="410"/>
      <c r="AZ161" s="410"/>
      <c r="BA161" s="423"/>
      <c r="BB161" s="423"/>
      <c r="BC161" s="423"/>
      <c r="BD161" s="423"/>
      <c r="BE161" s="104"/>
      <c r="BF161" s="104"/>
      <c r="BG161" s="39"/>
      <c r="BH161" s="39"/>
      <c r="BI161" s="51"/>
    </row>
    <row r="162" spans="1:61" ht="15.75" customHeight="1" x14ac:dyDescent="0.2">
      <c r="A162" s="50"/>
      <c r="B162" s="589"/>
      <c r="C162" s="590"/>
      <c r="D162" s="590"/>
      <c r="E162" s="590"/>
      <c r="F162" s="590"/>
      <c r="G162" s="590"/>
      <c r="H162" s="590"/>
      <c r="I162" s="590"/>
      <c r="J162" s="591"/>
      <c r="K162" s="39"/>
      <c r="L162" s="39"/>
      <c r="M162" s="39"/>
      <c r="N162" s="39"/>
      <c r="O162" s="104"/>
      <c r="P162" s="104"/>
      <c r="Q162" s="104"/>
      <c r="R162" s="589"/>
      <c r="S162" s="590"/>
      <c r="T162" s="590"/>
      <c r="U162" s="590"/>
      <c r="V162" s="590"/>
      <c r="W162" s="590"/>
      <c r="X162" s="590"/>
      <c r="Y162" s="590"/>
      <c r="Z162" s="591"/>
      <c r="AA162" s="104"/>
      <c r="AB162" s="104"/>
      <c r="AC162" s="33"/>
      <c r="AD162" s="105"/>
      <c r="AE162" s="105"/>
      <c r="AF162" s="589"/>
      <c r="AG162" s="590"/>
      <c r="AH162" s="590"/>
      <c r="AI162" s="590"/>
      <c r="AJ162" s="590"/>
      <c r="AK162" s="590"/>
      <c r="AL162" s="590"/>
      <c r="AM162" s="590"/>
      <c r="AN162" s="591"/>
      <c r="AO162" s="39"/>
      <c r="AP162" s="39"/>
      <c r="AQ162" s="39"/>
      <c r="AR162" s="39"/>
      <c r="AS162" s="104"/>
      <c r="AT162" s="104"/>
      <c r="AU162" s="104"/>
      <c r="AV162" s="589"/>
      <c r="AW162" s="590"/>
      <c r="AX162" s="590"/>
      <c r="AY162" s="590"/>
      <c r="AZ162" s="590"/>
      <c r="BA162" s="590"/>
      <c r="BB162" s="590"/>
      <c r="BC162" s="590"/>
      <c r="BD162" s="591"/>
      <c r="BE162" s="104"/>
      <c r="BF162" s="104"/>
      <c r="BG162" s="39"/>
      <c r="BH162" s="39"/>
      <c r="BI162" s="51"/>
    </row>
    <row r="163" spans="1:61" ht="19.5" customHeight="1" x14ac:dyDescent="0.2">
      <c r="A163" s="50"/>
      <c r="B163" s="410" t="s">
        <v>50</v>
      </c>
      <c r="C163" s="410"/>
      <c r="D163" s="410"/>
      <c r="E163" s="410"/>
      <c r="F163" s="410"/>
      <c r="G163" s="410"/>
      <c r="H163" s="410"/>
      <c r="I163" s="410"/>
      <c r="J163" s="410"/>
      <c r="K163" s="410"/>
      <c r="L163" s="46"/>
      <c r="M163" s="46"/>
      <c r="N163" s="410" t="s">
        <v>51</v>
      </c>
      <c r="O163" s="410"/>
      <c r="P163" s="410"/>
      <c r="Q163" s="410"/>
      <c r="R163" s="410"/>
      <c r="S163" s="410"/>
      <c r="T163" s="410"/>
      <c r="U163" s="410"/>
      <c r="V163" s="410"/>
      <c r="W163" s="410"/>
      <c r="X163" s="46"/>
      <c r="Y163" s="410" t="s">
        <v>30</v>
      </c>
      <c r="Z163" s="410"/>
      <c r="AA163" s="410"/>
      <c r="AB163" s="410"/>
      <c r="AC163" s="410"/>
      <c r="AD163" s="410"/>
      <c r="AE163" s="410"/>
      <c r="AF163" s="410"/>
      <c r="AG163" s="410"/>
      <c r="AH163" s="410"/>
      <c r="AI163" s="46"/>
      <c r="AJ163" s="46"/>
      <c r="AK163" s="418" t="s">
        <v>31</v>
      </c>
      <c r="AL163" s="418"/>
      <c r="AM163" s="418"/>
      <c r="AN163" s="418"/>
      <c r="AO163" s="418"/>
      <c r="AP163" s="418"/>
      <c r="AQ163" s="418"/>
      <c r="AR163" s="418"/>
      <c r="AS163" s="418"/>
      <c r="AT163" s="418"/>
      <c r="AU163" s="418"/>
      <c r="AV163" s="418"/>
      <c r="AW163" s="418"/>
      <c r="AX163" s="418"/>
      <c r="AY163" s="418"/>
      <c r="AZ163" s="418"/>
      <c r="BA163" s="418"/>
      <c r="BB163" s="418"/>
      <c r="BC163" s="418"/>
      <c r="BD163" s="418"/>
      <c r="BE163" s="418"/>
      <c r="BF163" s="418"/>
      <c r="BG163" s="418"/>
      <c r="BH163" s="39"/>
      <c r="BI163" s="51"/>
    </row>
    <row r="164" spans="1:61" x14ac:dyDescent="0.2">
      <c r="A164" s="50"/>
      <c r="B164" s="420"/>
      <c r="C164" s="421"/>
      <c r="D164" s="421"/>
      <c r="E164" s="421"/>
      <c r="F164" s="421"/>
      <c r="G164" s="421"/>
      <c r="H164" s="421"/>
      <c r="I164" s="421"/>
      <c r="J164" s="421"/>
      <c r="K164" s="422"/>
      <c r="L164" s="39"/>
      <c r="M164" s="39"/>
      <c r="N164" s="420"/>
      <c r="O164" s="421"/>
      <c r="P164" s="421"/>
      <c r="Q164" s="421"/>
      <c r="R164" s="421"/>
      <c r="S164" s="421"/>
      <c r="T164" s="421"/>
      <c r="U164" s="421"/>
      <c r="V164" s="421"/>
      <c r="W164" s="422"/>
      <c r="X164" s="39"/>
      <c r="Y164" s="420"/>
      <c r="Z164" s="421"/>
      <c r="AA164" s="421"/>
      <c r="AB164" s="421"/>
      <c r="AC164" s="421"/>
      <c r="AD164" s="421"/>
      <c r="AE164" s="421"/>
      <c r="AF164" s="421"/>
      <c r="AG164" s="421"/>
      <c r="AH164" s="422"/>
      <c r="AI164" s="46"/>
      <c r="AJ164" s="46"/>
      <c r="AK164" s="589"/>
      <c r="AL164" s="590"/>
      <c r="AM164" s="590"/>
      <c r="AN164" s="590"/>
      <c r="AO164" s="590"/>
      <c r="AP164" s="590"/>
      <c r="AQ164" s="590"/>
      <c r="AR164" s="590"/>
      <c r="AS164" s="590"/>
      <c r="AT164" s="590"/>
      <c r="AU164" s="590"/>
      <c r="AV164" s="590"/>
      <c r="AW164" s="590"/>
      <c r="AX164" s="590"/>
      <c r="AY164" s="590"/>
      <c r="AZ164" s="590"/>
      <c r="BA164" s="590"/>
      <c r="BB164" s="590"/>
      <c r="BC164" s="590"/>
      <c r="BD164" s="590"/>
      <c r="BE164" s="590"/>
      <c r="BF164" s="590"/>
      <c r="BG164" s="591"/>
      <c r="BH164" s="39"/>
      <c r="BI164" s="51"/>
    </row>
    <row r="165" spans="1:61" ht="18" customHeight="1" x14ac:dyDescent="0.2">
      <c r="A165" s="58"/>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60"/>
    </row>
    <row r="166" spans="1:61" ht="12.75" customHeight="1" x14ac:dyDescent="0.2">
      <c r="A166" s="50"/>
      <c r="B166" s="424" t="s">
        <v>391</v>
      </c>
      <c r="C166" s="424"/>
      <c r="D166" s="424"/>
      <c r="E166" s="424"/>
      <c r="F166" s="424"/>
      <c r="G166" s="424"/>
      <c r="H166" s="424"/>
      <c r="I166" s="424"/>
      <c r="J166" s="424"/>
      <c r="K166" s="424"/>
      <c r="L166" s="424"/>
      <c r="M166" s="424"/>
      <c r="N166" s="424"/>
      <c r="O166" s="424"/>
      <c r="P166" s="424"/>
      <c r="Q166" s="424"/>
      <c r="R166" s="424"/>
      <c r="S166" s="424"/>
      <c r="T166" s="424"/>
      <c r="U166" s="424"/>
      <c r="V166" s="424"/>
      <c r="W166" s="424"/>
      <c r="X166" s="424"/>
      <c r="Y166" s="424"/>
      <c r="Z166" s="424"/>
      <c r="AA166" s="424"/>
      <c r="AB166" s="424"/>
      <c r="AC166" s="424"/>
      <c r="AD166" s="424"/>
      <c r="AE166" s="424"/>
      <c r="AF166" s="424"/>
      <c r="AG166" s="424"/>
      <c r="AH166" s="424"/>
      <c r="AI166" s="424"/>
      <c r="AJ166" s="424"/>
      <c r="AK166" s="424"/>
      <c r="AL166" s="424"/>
      <c r="AM166" s="424"/>
      <c r="AN166" s="424"/>
      <c r="AO166" s="424"/>
      <c r="AP166" s="424"/>
      <c r="AQ166" s="424"/>
      <c r="AR166" s="424"/>
      <c r="AS166" s="424"/>
      <c r="AT166" s="424"/>
      <c r="AU166" s="424"/>
      <c r="AV166" s="424"/>
      <c r="AW166" s="424"/>
      <c r="AX166" s="424"/>
      <c r="AY166" s="424"/>
      <c r="AZ166" s="424"/>
      <c r="BA166" s="424"/>
      <c r="BB166" s="424"/>
      <c r="BC166" s="424"/>
      <c r="BD166" s="424"/>
      <c r="BE166" s="424"/>
      <c r="BF166" s="424"/>
      <c r="BG166" s="424"/>
      <c r="BH166" s="39"/>
      <c r="BI166" s="51"/>
    </row>
    <row r="167" spans="1:61" ht="6.75" customHeight="1" x14ac:dyDescent="0.2">
      <c r="A167" s="50"/>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51"/>
    </row>
    <row r="168" spans="1:61" s="47" customFormat="1" ht="12.75" customHeight="1" x14ac:dyDescent="0.2">
      <c r="A168" s="54"/>
      <c r="B168" s="55"/>
      <c r="C168" s="55"/>
      <c r="D168" s="411" t="s">
        <v>32</v>
      </c>
      <c r="E168" s="411"/>
      <c r="F168" s="411"/>
      <c r="G168" s="411"/>
      <c r="H168" s="411"/>
      <c r="I168" s="411"/>
      <c r="J168" s="411"/>
      <c r="K168" s="411"/>
      <c r="L168" s="411"/>
      <c r="M168" s="411"/>
      <c r="N168" s="411"/>
      <c r="O168" s="411" t="s">
        <v>33</v>
      </c>
      <c r="P168" s="411"/>
      <c r="Q168" s="411"/>
      <c r="R168" s="411"/>
      <c r="S168" s="411"/>
      <c r="T168" s="411"/>
      <c r="U168" s="411"/>
      <c r="V168" s="411"/>
      <c r="W168" s="411"/>
      <c r="X168" s="411"/>
      <c r="Y168" s="411"/>
      <c r="Z168" s="412" t="s">
        <v>34</v>
      </c>
      <c r="AA168" s="413"/>
      <c r="AB168" s="413"/>
      <c r="AC168" s="413"/>
      <c r="AD168" s="413"/>
      <c r="AE168" s="413"/>
      <c r="AF168" s="413"/>
      <c r="AG168" s="413"/>
      <c r="AH168" s="413"/>
      <c r="AI168" s="413"/>
      <c r="AJ168" s="414"/>
      <c r="AK168" s="411" t="s">
        <v>35</v>
      </c>
      <c r="AL168" s="411"/>
      <c r="AM168" s="411"/>
      <c r="AN168" s="411"/>
      <c r="AO168" s="411"/>
      <c r="AP168" s="411"/>
      <c r="AQ168" s="411"/>
      <c r="AR168" s="411"/>
      <c r="AS168" s="411"/>
      <c r="AT168" s="411"/>
      <c r="AU168" s="411"/>
      <c r="AV168" s="412" t="s">
        <v>36</v>
      </c>
      <c r="AW168" s="413"/>
      <c r="AX168" s="413"/>
      <c r="AY168" s="413"/>
      <c r="AZ168" s="413"/>
      <c r="BA168" s="413"/>
      <c r="BB168" s="413"/>
      <c r="BC168" s="413"/>
      <c r="BD168" s="413"/>
      <c r="BE168" s="413"/>
      <c r="BF168" s="414"/>
      <c r="BG168" s="55"/>
      <c r="BH168" s="55"/>
      <c r="BI168" s="56"/>
    </row>
    <row r="169" spans="1:61" s="47" customFormat="1" ht="12.75" customHeight="1" x14ac:dyDescent="0.2">
      <c r="A169" s="54"/>
      <c r="B169" s="55"/>
      <c r="C169" s="55"/>
      <c r="D169" s="411"/>
      <c r="E169" s="411"/>
      <c r="F169" s="411"/>
      <c r="G169" s="411"/>
      <c r="H169" s="411"/>
      <c r="I169" s="411"/>
      <c r="J169" s="411"/>
      <c r="K169" s="411"/>
      <c r="L169" s="411"/>
      <c r="M169" s="411"/>
      <c r="N169" s="411"/>
      <c r="O169" s="411"/>
      <c r="P169" s="411"/>
      <c r="Q169" s="411"/>
      <c r="R169" s="411"/>
      <c r="S169" s="411"/>
      <c r="T169" s="411"/>
      <c r="U169" s="411"/>
      <c r="V169" s="411"/>
      <c r="W169" s="411"/>
      <c r="X169" s="411"/>
      <c r="Y169" s="411"/>
      <c r="Z169" s="415"/>
      <c r="AA169" s="416"/>
      <c r="AB169" s="416"/>
      <c r="AC169" s="416"/>
      <c r="AD169" s="416"/>
      <c r="AE169" s="416"/>
      <c r="AF169" s="416"/>
      <c r="AG169" s="416"/>
      <c r="AH169" s="416"/>
      <c r="AI169" s="416"/>
      <c r="AJ169" s="417"/>
      <c r="AK169" s="411"/>
      <c r="AL169" s="411"/>
      <c r="AM169" s="411"/>
      <c r="AN169" s="411"/>
      <c r="AO169" s="411"/>
      <c r="AP169" s="411"/>
      <c r="AQ169" s="411"/>
      <c r="AR169" s="411"/>
      <c r="AS169" s="411"/>
      <c r="AT169" s="411"/>
      <c r="AU169" s="411"/>
      <c r="AV169" s="415" t="s">
        <v>37</v>
      </c>
      <c r="AW169" s="416"/>
      <c r="AX169" s="416"/>
      <c r="AY169" s="416"/>
      <c r="AZ169" s="416"/>
      <c r="BA169" s="416"/>
      <c r="BB169" s="416"/>
      <c r="BC169" s="416"/>
      <c r="BD169" s="416"/>
      <c r="BE169" s="416"/>
      <c r="BF169" s="417"/>
      <c r="BG169" s="55"/>
      <c r="BH169" s="55"/>
      <c r="BI169" s="56"/>
    </row>
    <row r="170" spans="1:61" ht="8.25" customHeight="1" x14ac:dyDescent="0.2">
      <c r="A170" s="50"/>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48"/>
      <c r="AL170" s="48"/>
      <c r="AM170" s="48"/>
      <c r="AN170" s="48"/>
      <c r="AO170" s="48"/>
      <c r="AP170" s="48"/>
      <c r="AQ170" s="48"/>
      <c r="AR170" s="48"/>
      <c r="AS170" s="48"/>
      <c r="AT170" s="48"/>
      <c r="AU170" s="49"/>
      <c r="AV170" s="463"/>
      <c r="AW170" s="464"/>
      <c r="AX170" s="464"/>
      <c r="AY170" s="464"/>
      <c r="AZ170" s="464"/>
      <c r="BA170" s="464"/>
      <c r="BB170" s="464"/>
      <c r="BC170" s="464"/>
      <c r="BD170" s="464"/>
      <c r="BE170" s="464"/>
      <c r="BF170" s="465"/>
      <c r="BG170" s="39"/>
      <c r="BH170" s="39"/>
      <c r="BI170" s="51"/>
    </row>
    <row r="171" spans="1:61" ht="19" x14ac:dyDescent="0.25">
      <c r="A171" s="50"/>
      <c r="B171" s="39"/>
      <c r="C171" s="39"/>
      <c r="D171" s="39"/>
      <c r="E171" s="460"/>
      <c r="F171" s="461"/>
      <c r="G171" s="461"/>
      <c r="H171" s="461"/>
      <c r="I171" s="461"/>
      <c r="J171" s="461"/>
      <c r="K171" s="461"/>
      <c r="L171" s="461"/>
      <c r="M171" s="461"/>
      <c r="N171" s="462"/>
      <c r="O171" s="39"/>
      <c r="P171" s="39"/>
      <c r="Q171" s="460"/>
      <c r="R171" s="461"/>
      <c r="S171" s="461"/>
      <c r="T171" s="461"/>
      <c r="U171" s="461"/>
      <c r="V171" s="461"/>
      <c r="W171" s="461"/>
      <c r="X171" s="462"/>
      <c r="Y171" s="39"/>
      <c r="Z171" s="39"/>
      <c r="AA171" s="460"/>
      <c r="AB171" s="461"/>
      <c r="AC171" s="461"/>
      <c r="AD171" s="461"/>
      <c r="AE171" s="461"/>
      <c r="AF171" s="461"/>
      <c r="AG171" s="461"/>
      <c r="AH171" s="461"/>
      <c r="AI171" s="462"/>
      <c r="AJ171" s="39"/>
      <c r="AK171" s="472" t="s">
        <v>38</v>
      </c>
      <c r="AL171" s="472"/>
      <c r="AM171" s="472"/>
      <c r="AN171" s="472"/>
      <c r="AO171" s="472"/>
      <c r="AP171" s="472"/>
      <c r="AQ171" s="472"/>
      <c r="AR171" s="472"/>
      <c r="AS171" s="472"/>
      <c r="AT171" s="472"/>
      <c r="AU171" s="473"/>
      <c r="AV171" s="466"/>
      <c r="AW171" s="467"/>
      <c r="AX171" s="467"/>
      <c r="AY171" s="467"/>
      <c r="AZ171" s="467"/>
      <c r="BA171" s="467"/>
      <c r="BB171" s="467"/>
      <c r="BC171" s="467"/>
      <c r="BD171" s="467"/>
      <c r="BE171" s="467"/>
      <c r="BF171" s="468"/>
      <c r="BG171" s="39"/>
      <c r="BH171" s="39"/>
      <c r="BI171" s="51"/>
    </row>
    <row r="172" spans="1:61" ht="6.75" customHeight="1" x14ac:dyDescent="0.2">
      <c r="A172" s="50"/>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469"/>
      <c r="AW172" s="470"/>
      <c r="AX172" s="470"/>
      <c r="AY172" s="470"/>
      <c r="AZ172" s="470"/>
      <c r="BA172" s="470"/>
      <c r="BB172" s="470"/>
      <c r="BC172" s="470"/>
      <c r="BD172" s="470"/>
      <c r="BE172" s="470"/>
      <c r="BF172" s="471"/>
      <c r="BG172" s="39"/>
      <c r="BH172" s="39"/>
      <c r="BI172" s="51"/>
    </row>
    <row r="173" spans="1:61" ht="8.25" customHeight="1" x14ac:dyDescent="0.2">
      <c r="A173" s="41"/>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3"/>
    </row>
    <row r="174" spans="1:61" ht="16" x14ac:dyDescent="0.2">
      <c r="A174" s="474" t="s">
        <v>392</v>
      </c>
      <c r="B174" s="475"/>
      <c r="C174" s="475"/>
      <c r="D174" s="475"/>
      <c r="E174" s="475"/>
      <c r="F174" s="475"/>
      <c r="G174" s="475"/>
      <c r="H174" s="475"/>
      <c r="I174" s="475"/>
      <c r="J174" s="475"/>
      <c r="K174" s="475"/>
      <c r="L174" s="475"/>
      <c r="M174" s="475"/>
      <c r="N174" s="475"/>
      <c r="O174" s="475"/>
      <c r="P174" s="475"/>
      <c r="Q174" s="475"/>
      <c r="R174" s="475"/>
      <c r="S174" s="475"/>
      <c r="T174" s="475"/>
      <c r="U174" s="475"/>
      <c r="V174" s="475"/>
      <c r="W174" s="475"/>
      <c r="X174" s="475"/>
      <c r="Y174" s="475"/>
      <c r="Z174" s="475"/>
      <c r="AA174" s="475"/>
      <c r="AB174" s="475"/>
      <c r="AC174" s="475"/>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5"/>
      <c r="AY174" s="475"/>
      <c r="AZ174" s="475"/>
      <c r="BA174" s="475"/>
      <c r="BB174" s="475"/>
      <c r="BC174" s="475"/>
      <c r="BD174" s="475"/>
      <c r="BE174" s="475"/>
      <c r="BF174" s="475"/>
      <c r="BG174" s="475"/>
      <c r="BH174" s="475"/>
      <c r="BI174" s="476"/>
    </row>
    <row r="175" spans="1:61" x14ac:dyDescent="0.2">
      <c r="A175" s="37"/>
      <c r="B175" s="265" t="s">
        <v>393</v>
      </c>
      <c r="C175" s="265"/>
      <c r="D175" s="265"/>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c r="AD175" s="265"/>
      <c r="AE175" s="265"/>
      <c r="AF175" s="265"/>
      <c r="AG175" s="265"/>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6"/>
    </row>
    <row r="176" spans="1:61" ht="9.75" customHeight="1" x14ac:dyDescent="0.2">
      <c r="A176" s="37"/>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6"/>
    </row>
    <row r="177" spans="1:61" ht="9.75" customHeight="1" x14ac:dyDescent="0.2">
      <c r="A177" s="37"/>
      <c r="B177" s="65"/>
      <c r="C177" s="65"/>
      <c r="D177" s="537" t="s">
        <v>39</v>
      </c>
      <c r="E177" s="538"/>
      <c r="F177" s="538"/>
      <c r="G177" s="538"/>
      <c r="H177" s="538"/>
      <c r="I177" s="538"/>
      <c r="J177" s="538"/>
      <c r="K177" s="538"/>
      <c r="L177" s="63"/>
      <c r="M177" s="63"/>
      <c r="N177" s="63"/>
      <c r="O177" s="63"/>
      <c r="P177" s="63"/>
      <c r="Q177" s="64"/>
      <c r="R177" s="65"/>
      <c r="S177" s="65"/>
      <c r="T177" s="65"/>
      <c r="U177" s="65"/>
      <c r="V177" s="65"/>
      <c r="W177" s="65"/>
      <c r="X177" s="65"/>
      <c r="Y177" s="542" t="s">
        <v>40</v>
      </c>
      <c r="Z177" s="543"/>
      <c r="AA177" s="543"/>
      <c r="AB177" s="543"/>
      <c r="AC177" s="543"/>
      <c r="AD177" s="543"/>
      <c r="AE177" s="543"/>
      <c r="AF177" s="543"/>
      <c r="AG177" s="543"/>
      <c r="AH177" s="543"/>
      <c r="AI177" s="543"/>
      <c r="AJ177" s="543"/>
      <c r="AK177" s="543"/>
      <c r="AL177" s="543"/>
      <c r="AM177" s="543"/>
      <c r="AN177" s="543"/>
      <c r="AO177" s="543"/>
      <c r="AP177" s="543"/>
      <c r="AQ177" s="543"/>
      <c r="AR177" s="543"/>
      <c r="AS177" s="543"/>
      <c r="AT177" s="543"/>
      <c r="AU177" s="543"/>
      <c r="AV177" s="543"/>
      <c r="AW177" s="543"/>
      <c r="AX177" s="544"/>
      <c r="AY177" s="65"/>
      <c r="AZ177" s="65"/>
      <c r="BA177" s="65"/>
      <c r="BB177" s="65"/>
      <c r="BC177" s="65"/>
      <c r="BD177" s="65"/>
      <c r="BE177" s="65"/>
      <c r="BF177" s="65"/>
      <c r="BG177" s="65"/>
      <c r="BH177" s="33"/>
      <c r="BI177" s="36"/>
    </row>
    <row r="178" spans="1:61" x14ac:dyDescent="0.2">
      <c r="A178" s="37"/>
      <c r="B178" s="65"/>
      <c r="C178" s="65"/>
      <c r="D178" s="539"/>
      <c r="E178" s="540"/>
      <c r="F178" s="540"/>
      <c r="G178" s="540"/>
      <c r="H178" s="540"/>
      <c r="I178" s="540"/>
      <c r="J178" s="540"/>
      <c r="K178" s="540"/>
      <c r="L178" s="540"/>
      <c r="M178" s="540"/>
      <c r="N178" s="540"/>
      <c r="O178" s="540"/>
      <c r="P178" s="540"/>
      <c r="Q178" s="541"/>
      <c r="R178" s="65"/>
      <c r="S178" s="65"/>
      <c r="T178" s="65"/>
      <c r="U178" s="65"/>
      <c r="V178" s="65"/>
      <c r="W178" s="65"/>
      <c r="X178" s="65"/>
      <c r="Y178" s="539"/>
      <c r="Z178" s="540"/>
      <c r="AA178" s="540"/>
      <c r="AB178" s="540"/>
      <c r="AC178" s="540"/>
      <c r="AD178" s="540"/>
      <c r="AE178" s="540"/>
      <c r="AF178" s="540"/>
      <c r="AG178" s="540"/>
      <c r="AH178" s="540"/>
      <c r="AI178" s="540"/>
      <c r="AJ178" s="540"/>
      <c r="AK178" s="540"/>
      <c r="AL178" s="540"/>
      <c r="AM178" s="540"/>
      <c r="AN178" s="540"/>
      <c r="AO178" s="540"/>
      <c r="AP178" s="540"/>
      <c r="AQ178" s="540"/>
      <c r="AR178" s="540"/>
      <c r="AS178" s="540"/>
      <c r="AT178" s="540"/>
      <c r="AU178" s="540"/>
      <c r="AV178" s="540"/>
      <c r="AW178" s="540"/>
      <c r="AX178" s="541"/>
      <c r="AY178" s="61"/>
      <c r="AZ178" s="61"/>
      <c r="BA178" s="65"/>
      <c r="BB178" s="65"/>
      <c r="BC178" s="65"/>
      <c r="BD178" s="65"/>
      <c r="BE178" s="65"/>
      <c r="BF178" s="65"/>
      <c r="BG178" s="65"/>
      <c r="BH178" s="33"/>
      <c r="BI178" s="36"/>
    </row>
    <row r="179" spans="1:61" ht="9.75" customHeight="1" x14ac:dyDescent="0.2">
      <c r="A179" s="37"/>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33"/>
      <c r="BI179" s="36"/>
    </row>
    <row r="180" spans="1:61" ht="9.75" customHeight="1" x14ac:dyDescent="0.2">
      <c r="A180" s="37"/>
      <c r="B180" s="65"/>
      <c r="C180" s="65"/>
      <c r="D180" s="33"/>
      <c r="E180" s="33"/>
      <c r="F180" s="33"/>
      <c r="G180" s="33"/>
      <c r="H180" s="33"/>
      <c r="I180" s="33"/>
      <c r="J180" s="33"/>
      <c r="K180" s="33"/>
      <c r="L180" s="33"/>
      <c r="M180" s="33"/>
      <c r="N180" s="33"/>
      <c r="O180" s="33"/>
      <c r="P180" s="33"/>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33"/>
      <c r="BI180" s="36"/>
    </row>
    <row r="181" spans="1:61" x14ac:dyDescent="0.2">
      <c r="A181" s="37"/>
      <c r="B181" s="65"/>
      <c r="C181" s="65"/>
      <c r="D181" s="33"/>
      <c r="E181" s="545" t="s">
        <v>41</v>
      </c>
      <c r="F181" s="546"/>
      <c r="G181" s="546"/>
      <c r="H181" s="546"/>
      <c r="I181" s="546"/>
      <c r="J181" s="546"/>
      <c r="K181" s="546"/>
      <c r="L181" s="546"/>
      <c r="M181" s="546"/>
      <c r="N181" s="546"/>
      <c r="O181" s="546"/>
      <c r="P181" s="547"/>
      <c r="Q181" s="65"/>
      <c r="R181" s="65"/>
      <c r="S181" s="477" t="s">
        <v>45</v>
      </c>
      <c r="T181" s="477"/>
      <c r="U181" s="477"/>
      <c r="V181" s="477" t="s">
        <v>27</v>
      </c>
      <c r="W181" s="477"/>
      <c r="X181" s="477"/>
      <c r="Y181" s="477"/>
      <c r="Z181" s="477"/>
      <c r="AA181" s="477"/>
      <c r="AB181" s="65"/>
      <c r="AC181" s="477" t="s">
        <v>46</v>
      </c>
      <c r="AD181" s="477"/>
      <c r="AE181" s="477"/>
      <c r="AF181" s="477"/>
      <c r="AG181" s="477"/>
      <c r="AH181" s="477"/>
      <c r="AI181" s="477"/>
      <c r="AJ181" s="477"/>
      <c r="AK181" s="65"/>
      <c r="AL181" s="477" t="s">
        <v>47</v>
      </c>
      <c r="AM181" s="477"/>
      <c r="AN181" s="477"/>
      <c r="AO181" s="477"/>
      <c r="AP181" s="477"/>
      <c r="AQ181" s="477"/>
      <c r="AR181" s="477"/>
      <c r="AS181" s="477"/>
      <c r="AT181" s="477"/>
      <c r="AU181" s="477"/>
      <c r="AV181" s="477"/>
      <c r="AW181" s="477"/>
      <c r="AX181" s="65"/>
      <c r="AY181" s="65"/>
      <c r="AZ181" s="477" t="s">
        <v>48</v>
      </c>
      <c r="BA181" s="477"/>
      <c r="BB181" s="477"/>
      <c r="BC181" s="477"/>
      <c r="BD181" s="477"/>
      <c r="BE181" s="477"/>
      <c r="BF181" s="477"/>
      <c r="BG181" s="477"/>
      <c r="BH181" s="33"/>
      <c r="BI181" s="36"/>
    </row>
    <row r="182" spans="1:61" x14ac:dyDescent="0.2">
      <c r="A182" s="37"/>
      <c r="B182" s="65"/>
      <c r="C182" s="65"/>
      <c r="D182" s="33"/>
      <c r="E182" s="479" t="s">
        <v>42</v>
      </c>
      <c r="F182" s="479"/>
      <c r="G182" s="479"/>
      <c r="H182" s="479" t="s">
        <v>43</v>
      </c>
      <c r="I182" s="479"/>
      <c r="J182" s="479"/>
      <c r="K182" s="479" t="s">
        <v>44</v>
      </c>
      <c r="L182" s="479"/>
      <c r="M182" s="479"/>
      <c r="N182" s="479"/>
      <c r="O182" s="479"/>
      <c r="P182" s="479"/>
      <c r="Q182" s="65"/>
      <c r="R182" s="33"/>
      <c r="S182" s="268"/>
      <c r="T182" s="268"/>
      <c r="U182" s="268"/>
      <c r="V182" s="478"/>
      <c r="W182" s="478"/>
      <c r="X182" s="478"/>
      <c r="Y182" s="478"/>
      <c r="Z182" s="478"/>
      <c r="AA182" s="478"/>
      <c r="AB182" s="33"/>
      <c r="AC182" s="268"/>
      <c r="AD182" s="268"/>
      <c r="AE182" s="268"/>
      <c r="AF182" s="268"/>
      <c r="AG182" s="268"/>
      <c r="AH182" s="268"/>
      <c r="AI182" s="268"/>
      <c r="AJ182" s="268"/>
      <c r="AK182" s="65"/>
      <c r="AL182" s="478"/>
      <c r="AM182" s="478"/>
      <c r="AN182" s="478"/>
      <c r="AO182" s="478"/>
      <c r="AP182" s="478"/>
      <c r="AQ182" s="478"/>
      <c r="AR182" s="478"/>
      <c r="AS182" s="478"/>
      <c r="AT182" s="478"/>
      <c r="AU182" s="478"/>
      <c r="AV182" s="478"/>
      <c r="AW182" s="478"/>
      <c r="AX182" s="65"/>
      <c r="AY182" s="65"/>
      <c r="AZ182" s="478"/>
      <c r="BA182" s="478"/>
      <c r="BB182" s="478"/>
      <c r="BC182" s="478"/>
      <c r="BD182" s="478"/>
      <c r="BE182" s="478"/>
      <c r="BF182" s="478"/>
      <c r="BG182" s="478"/>
      <c r="BH182" s="33"/>
      <c r="BI182" s="36"/>
    </row>
    <row r="183" spans="1:61" x14ac:dyDescent="0.2">
      <c r="A183" s="37"/>
      <c r="B183" s="65"/>
      <c r="C183" s="65"/>
      <c r="D183" s="65"/>
      <c r="E183" s="477"/>
      <c r="F183" s="477"/>
      <c r="G183" s="477"/>
      <c r="H183" s="477"/>
      <c r="I183" s="477"/>
      <c r="J183" s="477"/>
      <c r="K183" s="477"/>
      <c r="L183" s="477"/>
      <c r="M183" s="477"/>
      <c r="N183" s="477"/>
      <c r="O183" s="477"/>
      <c r="P183" s="477"/>
      <c r="Q183" s="65"/>
      <c r="R183" s="33"/>
      <c r="S183" s="268"/>
      <c r="T183" s="268"/>
      <c r="U183" s="268"/>
      <c r="V183" s="478"/>
      <c r="W183" s="478"/>
      <c r="X183" s="478"/>
      <c r="Y183" s="478"/>
      <c r="Z183" s="478"/>
      <c r="AA183" s="478"/>
      <c r="AB183" s="33"/>
      <c r="AC183" s="268"/>
      <c r="AD183" s="268"/>
      <c r="AE183" s="268"/>
      <c r="AF183" s="268"/>
      <c r="AG183" s="268"/>
      <c r="AH183" s="268"/>
      <c r="AI183" s="268"/>
      <c r="AJ183" s="268"/>
      <c r="AK183" s="65"/>
      <c r="AL183" s="478"/>
      <c r="AM183" s="478"/>
      <c r="AN183" s="478"/>
      <c r="AO183" s="478"/>
      <c r="AP183" s="478"/>
      <c r="AQ183" s="478"/>
      <c r="AR183" s="478"/>
      <c r="AS183" s="478"/>
      <c r="AT183" s="478"/>
      <c r="AU183" s="478"/>
      <c r="AV183" s="478"/>
      <c r="AW183" s="478"/>
      <c r="AX183" s="65"/>
      <c r="AY183" s="65"/>
      <c r="AZ183" s="478"/>
      <c r="BA183" s="478"/>
      <c r="BB183" s="478"/>
      <c r="BC183" s="478"/>
      <c r="BD183" s="478"/>
      <c r="BE183" s="478"/>
      <c r="BF183" s="478"/>
      <c r="BG183" s="478"/>
      <c r="BH183" s="33"/>
      <c r="BI183" s="36"/>
    </row>
    <row r="184" spans="1:61" x14ac:dyDescent="0.2">
      <c r="A184" s="37"/>
      <c r="B184" s="65"/>
      <c r="C184" s="65"/>
      <c r="D184" s="65"/>
      <c r="E184" s="65"/>
      <c r="F184" s="65"/>
      <c r="G184" s="65"/>
      <c r="H184" s="65"/>
      <c r="I184" s="65"/>
      <c r="J184" s="65"/>
      <c r="K184" s="65"/>
      <c r="L184" s="65"/>
      <c r="M184" s="65"/>
      <c r="N184" s="65"/>
      <c r="O184" s="65"/>
      <c r="P184" s="65"/>
      <c r="Q184" s="65"/>
      <c r="R184" s="33"/>
      <c r="S184" s="33"/>
      <c r="T184" s="33"/>
      <c r="U184" s="33"/>
      <c r="V184" s="33"/>
      <c r="W184" s="33"/>
      <c r="X184" s="33"/>
      <c r="Y184" s="33"/>
      <c r="Z184" s="33"/>
      <c r="AA184" s="33"/>
      <c r="AB184" s="33"/>
      <c r="AC184" s="33"/>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33"/>
      <c r="BI184" s="36"/>
    </row>
    <row r="185" spans="1:61" ht="10.5" customHeight="1" x14ac:dyDescent="0.2">
      <c r="A185" s="37"/>
      <c r="B185" s="65"/>
      <c r="C185" s="65"/>
      <c r="D185" s="65"/>
      <c r="E185" s="65"/>
      <c r="F185" s="65"/>
      <c r="G185" s="65"/>
      <c r="H185" s="65"/>
      <c r="I185" s="65"/>
      <c r="J185" s="65"/>
      <c r="K185" s="65"/>
      <c r="L185" s="65"/>
      <c r="M185" s="65"/>
      <c r="N185" s="65"/>
      <c r="O185" s="65"/>
      <c r="P185" s="65"/>
      <c r="Q185" s="65"/>
      <c r="R185" s="33"/>
      <c r="S185" s="33"/>
      <c r="T185" s="33"/>
      <c r="U185" s="33"/>
      <c r="V185" s="33"/>
      <c r="W185" s="33"/>
      <c r="X185" s="33"/>
      <c r="Y185" s="33"/>
      <c r="Z185" s="33"/>
      <c r="AA185" s="33"/>
      <c r="AB185" s="33"/>
      <c r="AC185" s="33"/>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33"/>
      <c r="BI185" s="36"/>
    </row>
    <row r="186" spans="1:61" x14ac:dyDescent="0.2">
      <c r="A186" s="37"/>
      <c r="B186" s="65"/>
      <c r="C186" s="65"/>
      <c r="D186" s="457" t="s">
        <v>394</v>
      </c>
      <c r="E186" s="457"/>
      <c r="F186" s="457"/>
      <c r="G186" s="457"/>
      <c r="H186" s="457"/>
      <c r="I186" s="457"/>
      <c r="J186" s="457"/>
      <c r="K186" s="457"/>
      <c r="L186" s="457"/>
      <c r="M186" s="457"/>
      <c r="N186" s="457"/>
      <c r="O186" s="457"/>
      <c r="P186" s="457"/>
      <c r="Q186" s="457"/>
      <c r="R186" s="457"/>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33"/>
      <c r="BI186" s="36"/>
    </row>
    <row r="187" spans="1:61" x14ac:dyDescent="0.2">
      <c r="A187" s="37"/>
      <c r="B187" s="65"/>
      <c r="C187" s="65"/>
      <c r="D187" s="448"/>
      <c r="E187" s="449"/>
      <c r="F187" s="449"/>
      <c r="G187" s="449"/>
      <c r="H187" s="449"/>
      <c r="I187" s="449"/>
      <c r="J187" s="449"/>
      <c r="K187" s="449"/>
      <c r="L187" s="449"/>
      <c r="M187" s="449"/>
      <c r="N187" s="449"/>
      <c r="O187" s="449"/>
      <c r="P187" s="449"/>
      <c r="Q187" s="449"/>
      <c r="R187" s="449"/>
      <c r="S187" s="449"/>
      <c r="T187" s="449"/>
      <c r="U187" s="449"/>
      <c r="V187" s="449"/>
      <c r="W187" s="449"/>
      <c r="X187" s="449"/>
      <c r="Y187" s="449"/>
      <c r="Z187" s="449"/>
      <c r="AA187" s="449"/>
      <c r="AB187" s="449"/>
      <c r="AC187" s="449"/>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49"/>
      <c r="AY187" s="449"/>
      <c r="AZ187" s="449"/>
      <c r="BA187" s="449"/>
      <c r="BB187" s="449"/>
      <c r="BC187" s="449"/>
      <c r="BD187" s="449"/>
      <c r="BE187" s="449"/>
      <c r="BF187" s="450"/>
      <c r="BG187" s="65"/>
      <c r="BH187" s="33"/>
      <c r="BI187" s="36"/>
    </row>
    <row r="188" spans="1:61" x14ac:dyDescent="0.2">
      <c r="A188" s="37"/>
      <c r="B188" s="65"/>
      <c r="C188" s="65"/>
      <c r="D188" s="451"/>
      <c r="E188" s="452"/>
      <c r="F188" s="452"/>
      <c r="G188" s="452"/>
      <c r="H188" s="452"/>
      <c r="I188" s="452"/>
      <c r="J188" s="452"/>
      <c r="K188" s="452"/>
      <c r="L188" s="452"/>
      <c r="M188" s="452"/>
      <c r="N188" s="452"/>
      <c r="O188" s="452"/>
      <c r="P188" s="452"/>
      <c r="Q188" s="452"/>
      <c r="R188" s="452"/>
      <c r="S188" s="452"/>
      <c r="T188" s="452"/>
      <c r="U188" s="452"/>
      <c r="V188" s="452"/>
      <c r="W188" s="452"/>
      <c r="X188" s="452"/>
      <c r="Y188" s="452"/>
      <c r="Z188" s="452"/>
      <c r="AA188" s="452"/>
      <c r="AB188" s="452"/>
      <c r="AC188" s="452"/>
      <c r="AD188" s="452"/>
      <c r="AE188" s="452"/>
      <c r="AF188" s="452"/>
      <c r="AG188" s="452"/>
      <c r="AH188" s="452"/>
      <c r="AI188" s="452"/>
      <c r="AJ188" s="452"/>
      <c r="AK188" s="452"/>
      <c r="AL188" s="452"/>
      <c r="AM188" s="452"/>
      <c r="AN188" s="452"/>
      <c r="AO188" s="452"/>
      <c r="AP188" s="452"/>
      <c r="AQ188" s="452"/>
      <c r="AR188" s="452"/>
      <c r="AS188" s="452"/>
      <c r="AT188" s="452"/>
      <c r="AU188" s="452"/>
      <c r="AV188" s="452"/>
      <c r="AW188" s="452"/>
      <c r="AX188" s="452"/>
      <c r="AY188" s="452"/>
      <c r="AZ188" s="452"/>
      <c r="BA188" s="452"/>
      <c r="BB188" s="452"/>
      <c r="BC188" s="452"/>
      <c r="BD188" s="452"/>
      <c r="BE188" s="452"/>
      <c r="BF188" s="453"/>
      <c r="BG188" s="65"/>
      <c r="BH188" s="33"/>
      <c r="BI188" s="36"/>
    </row>
    <row r="189" spans="1:61" x14ac:dyDescent="0.2">
      <c r="A189" s="37"/>
      <c r="B189" s="65"/>
      <c r="C189" s="65"/>
      <c r="D189" s="451"/>
      <c r="E189" s="452"/>
      <c r="F189" s="452"/>
      <c r="G189" s="452"/>
      <c r="H189" s="452"/>
      <c r="I189" s="452"/>
      <c r="J189" s="452"/>
      <c r="K189" s="452"/>
      <c r="L189" s="452"/>
      <c r="M189" s="452"/>
      <c r="N189" s="452"/>
      <c r="O189" s="452"/>
      <c r="P189" s="452"/>
      <c r="Q189" s="452"/>
      <c r="R189" s="452"/>
      <c r="S189" s="452"/>
      <c r="T189" s="452"/>
      <c r="U189" s="452"/>
      <c r="V189" s="452"/>
      <c r="W189" s="452"/>
      <c r="X189" s="452"/>
      <c r="Y189" s="452"/>
      <c r="Z189" s="452"/>
      <c r="AA189" s="452"/>
      <c r="AB189" s="452"/>
      <c r="AC189" s="452"/>
      <c r="AD189" s="452"/>
      <c r="AE189" s="452"/>
      <c r="AF189" s="452"/>
      <c r="AG189" s="452"/>
      <c r="AH189" s="452"/>
      <c r="AI189" s="452"/>
      <c r="AJ189" s="452"/>
      <c r="AK189" s="452"/>
      <c r="AL189" s="452"/>
      <c r="AM189" s="452"/>
      <c r="AN189" s="452"/>
      <c r="AO189" s="452"/>
      <c r="AP189" s="452"/>
      <c r="AQ189" s="452"/>
      <c r="AR189" s="452"/>
      <c r="AS189" s="452"/>
      <c r="AT189" s="452"/>
      <c r="AU189" s="452"/>
      <c r="AV189" s="452"/>
      <c r="AW189" s="452"/>
      <c r="AX189" s="452"/>
      <c r="AY189" s="452"/>
      <c r="AZ189" s="452"/>
      <c r="BA189" s="452"/>
      <c r="BB189" s="452"/>
      <c r="BC189" s="452"/>
      <c r="BD189" s="452"/>
      <c r="BE189" s="452"/>
      <c r="BF189" s="453"/>
      <c r="BG189" s="65"/>
      <c r="BH189" s="33"/>
      <c r="BI189" s="36"/>
    </row>
    <row r="190" spans="1:61" x14ac:dyDescent="0.2">
      <c r="A190" s="37"/>
      <c r="B190" s="65"/>
      <c r="C190" s="65"/>
      <c r="D190" s="451"/>
      <c r="E190" s="452"/>
      <c r="F190" s="452"/>
      <c r="G190" s="452"/>
      <c r="H190" s="452"/>
      <c r="I190" s="452"/>
      <c r="J190" s="452"/>
      <c r="K190" s="452"/>
      <c r="L190" s="452"/>
      <c r="M190" s="452"/>
      <c r="N190" s="452"/>
      <c r="O190" s="452"/>
      <c r="P190" s="452"/>
      <c r="Q190" s="452"/>
      <c r="R190" s="452"/>
      <c r="S190" s="452"/>
      <c r="T190" s="452"/>
      <c r="U190" s="452"/>
      <c r="V190" s="452"/>
      <c r="W190" s="452"/>
      <c r="X190" s="452"/>
      <c r="Y190" s="452"/>
      <c r="Z190" s="452"/>
      <c r="AA190" s="452"/>
      <c r="AB190" s="452"/>
      <c r="AC190" s="452"/>
      <c r="AD190" s="452"/>
      <c r="AE190" s="452"/>
      <c r="AF190" s="452"/>
      <c r="AG190" s="452"/>
      <c r="AH190" s="452"/>
      <c r="AI190" s="452"/>
      <c r="AJ190" s="452"/>
      <c r="AK190" s="452"/>
      <c r="AL190" s="452"/>
      <c r="AM190" s="452"/>
      <c r="AN190" s="452"/>
      <c r="AO190" s="452"/>
      <c r="AP190" s="452"/>
      <c r="AQ190" s="452"/>
      <c r="AR190" s="452"/>
      <c r="AS190" s="452"/>
      <c r="AT190" s="452"/>
      <c r="AU190" s="452"/>
      <c r="AV190" s="452"/>
      <c r="AW190" s="452"/>
      <c r="AX190" s="452"/>
      <c r="AY190" s="452"/>
      <c r="AZ190" s="452"/>
      <c r="BA190" s="452"/>
      <c r="BB190" s="452"/>
      <c r="BC190" s="452"/>
      <c r="BD190" s="452"/>
      <c r="BE190" s="452"/>
      <c r="BF190" s="453"/>
      <c r="BG190" s="65"/>
      <c r="BH190" s="33"/>
      <c r="BI190" s="36"/>
    </row>
    <row r="191" spans="1:61" x14ac:dyDescent="0.2">
      <c r="A191" s="37"/>
      <c r="B191" s="65"/>
      <c r="C191" s="65"/>
      <c r="D191" s="451"/>
      <c r="E191" s="452"/>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2"/>
      <c r="BB191" s="452"/>
      <c r="BC191" s="452"/>
      <c r="BD191" s="452"/>
      <c r="BE191" s="452"/>
      <c r="BF191" s="453"/>
      <c r="BG191" s="65"/>
      <c r="BH191" s="33"/>
      <c r="BI191" s="36"/>
    </row>
    <row r="192" spans="1:61" x14ac:dyDescent="0.2">
      <c r="A192" s="37"/>
      <c r="B192" s="65"/>
      <c r="C192" s="65"/>
      <c r="D192" s="451"/>
      <c r="E192" s="452"/>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2"/>
      <c r="BB192" s="452"/>
      <c r="BC192" s="452"/>
      <c r="BD192" s="452"/>
      <c r="BE192" s="452"/>
      <c r="BF192" s="453"/>
      <c r="BG192" s="65"/>
      <c r="BH192" s="33"/>
      <c r="BI192" s="36"/>
    </row>
    <row r="193" spans="1:61" x14ac:dyDescent="0.2">
      <c r="A193" s="37"/>
      <c r="B193" s="65"/>
      <c r="C193" s="65"/>
      <c r="D193" s="451"/>
      <c r="E193" s="452"/>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2"/>
      <c r="BB193" s="452"/>
      <c r="BC193" s="452"/>
      <c r="BD193" s="452"/>
      <c r="BE193" s="452"/>
      <c r="BF193" s="453"/>
      <c r="BG193" s="65"/>
      <c r="BH193" s="33"/>
      <c r="BI193" s="36"/>
    </row>
    <row r="194" spans="1:61" x14ac:dyDescent="0.2">
      <c r="A194" s="37"/>
      <c r="B194" s="65"/>
      <c r="C194" s="65"/>
      <c r="D194" s="451"/>
      <c r="E194" s="452"/>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2"/>
      <c r="BB194" s="452"/>
      <c r="BC194" s="452"/>
      <c r="BD194" s="452"/>
      <c r="BE194" s="452"/>
      <c r="BF194" s="453"/>
      <c r="BG194" s="65"/>
      <c r="BH194" s="33"/>
      <c r="BI194" s="36"/>
    </row>
    <row r="195" spans="1:61" x14ac:dyDescent="0.2">
      <c r="A195" s="37"/>
      <c r="B195" s="65"/>
      <c r="C195" s="65"/>
      <c r="D195" s="451"/>
      <c r="E195" s="452"/>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2"/>
      <c r="BB195" s="452"/>
      <c r="BC195" s="452"/>
      <c r="BD195" s="452"/>
      <c r="BE195" s="452"/>
      <c r="BF195" s="453"/>
      <c r="BG195" s="65"/>
      <c r="BH195" s="33"/>
      <c r="BI195" s="36"/>
    </row>
    <row r="196" spans="1:61" x14ac:dyDescent="0.2">
      <c r="A196" s="37"/>
      <c r="B196" s="65"/>
      <c r="C196" s="65"/>
      <c r="D196" s="451"/>
      <c r="E196" s="452"/>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2"/>
      <c r="BB196" s="452"/>
      <c r="BC196" s="452"/>
      <c r="BD196" s="452"/>
      <c r="BE196" s="452"/>
      <c r="BF196" s="453"/>
      <c r="BG196" s="65"/>
      <c r="BH196" s="33"/>
      <c r="BI196" s="36"/>
    </row>
    <row r="197" spans="1:61" x14ac:dyDescent="0.2">
      <c r="A197" s="37"/>
      <c r="B197" s="65"/>
      <c r="C197" s="65"/>
      <c r="D197" s="454"/>
      <c r="E197" s="455"/>
      <c r="F197" s="455"/>
      <c r="G197" s="455"/>
      <c r="H197" s="455"/>
      <c r="I197" s="455"/>
      <c r="J197" s="455"/>
      <c r="K197" s="455"/>
      <c r="L197" s="455"/>
      <c r="M197" s="455"/>
      <c r="N197" s="455"/>
      <c r="O197" s="455"/>
      <c r="P197" s="455"/>
      <c r="Q197" s="455"/>
      <c r="R197" s="455"/>
      <c r="S197" s="455"/>
      <c r="T197" s="455"/>
      <c r="U197" s="455"/>
      <c r="V197" s="455"/>
      <c r="W197" s="455"/>
      <c r="X197" s="455"/>
      <c r="Y197" s="455"/>
      <c r="Z197" s="455"/>
      <c r="AA197" s="455"/>
      <c r="AB197" s="455"/>
      <c r="AC197" s="455"/>
      <c r="AD197" s="455"/>
      <c r="AE197" s="455"/>
      <c r="AF197" s="455"/>
      <c r="AG197" s="455"/>
      <c r="AH197" s="455"/>
      <c r="AI197" s="455"/>
      <c r="AJ197" s="455"/>
      <c r="AK197" s="455"/>
      <c r="AL197" s="455"/>
      <c r="AM197" s="455"/>
      <c r="AN197" s="455"/>
      <c r="AO197" s="455"/>
      <c r="AP197" s="455"/>
      <c r="AQ197" s="455"/>
      <c r="AR197" s="455"/>
      <c r="AS197" s="455"/>
      <c r="AT197" s="455"/>
      <c r="AU197" s="455"/>
      <c r="AV197" s="455"/>
      <c r="AW197" s="455"/>
      <c r="AX197" s="455"/>
      <c r="AY197" s="455"/>
      <c r="AZ197" s="455"/>
      <c r="BA197" s="455"/>
      <c r="BB197" s="455"/>
      <c r="BC197" s="455"/>
      <c r="BD197" s="455"/>
      <c r="BE197" s="455"/>
      <c r="BF197" s="456"/>
      <c r="BG197" s="65"/>
      <c r="BH197" s="33"/>
      <c r="BI197" s="36"/>
    </row>
    <row r="198" spans="1:61" x14ac:dyDescent="0.2">
      <c r="A198" s="41"/>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42"/>
      <c r="BI198" s="43"/>
    </row>
    <row r="199" spans="1:61" x14ac:dyDescent="0.2">
      <c r="A199" s="37"/>
      <c r="B199" s="424" t="s">
        <v>395</v>
      </c>
      <c r="C199" s="424"/>
      <c r="D199" s="424"/>
      <c r="E199" s="424"/>
      <c r="F199" s="424"/>
      <c r="G199" s="424"/>
      <c r="H199" s="424"/>
      <c r="I199" s="424"/>
      <c r="J199" s="424"/>
      <c r="K199" s="424"/>
      <c r="L199" s="424"/>
      <c r="M199" s="424"/>
      <c r="N199" s="424"/>
      <c r="O199" s="424"/>
      <c r="P199" s="424"/>
      <c r="Q199" s="424"/>
      <c r="R199" s="424"/>
      <c r="S199" s="424"/>
      <c r="T199" s="424"/>
      <c r="U199" s="424"/>
      <c r="V199" s="424"/>
      <c r="W199" s="424"/>
      <c r="X199" s="424"/>
      <c r="Y199" s="424"/>
      <c r="Z199" s="424"/>
      <c r="AA199" s="424"/>
      <c r="AB199" s="424"/>
      <c r="AC199" s="424"/>
      <c r="AD199" s="424"/>
      <c r="AE199" s="424"/>
      <c r="AF199" s="424"/>
      <c r="AG199" s="424"/>
      <c r="AH199" s="424"/>
      <c r="AI199" s="424"/>
      <c r="AJ199" s="424"/>
      <c r="AK199" s="424"/>
      <c r="AL199" s="424"/>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3"/>
      <c r="BI199" s="36"/>
    </row>
    <row r="200" spans="1:61" ht="20.25" customHeight="1" x14ac:dyDescent="0.2">
      <c r="A200" s="37"/>
      <c r="B200" s="418" t="s">
        <v>7</v>
      </c>
      <c r="C200" s="418"/>
      <c r="D200" s="418"/>
      <c r="E200" s="418"/>
      <c r="F200" s="418"/>
      <c r="G200" s="418"/>
      <c r="H200" s="418"/>
      <c r="I200" s="418"/>
      <c r="J200" s="418"/>
      <c r="K200" s="418"/>
      <c r="L200" s="418"/>
      <c r="M200" s="418"/>
      <c r="N200" s="418"/>
      <c r="O200" s="418"/>
      <c r="P200" s="418"/>
      <c r="Q200" s="418"/>
      <c r="R200" s="418"/>
      <c r="S200" s="418"/>
      <c r="T200" s="418"/>
      <c r="U200" s="45"/>
      <c r="V200" s="45"/>
      <c r="W200" s="410" t="s">
        <v>23</v>
      </c>
      <c r="X200" s="410"/>
      <c r="Y200" s="410"/>
      <c r="Z200" s="410"/>
      <c r="AA200" s="410"/>
      <c r="AB200" s="410"/>
      <c r="AC200" s="410"/>
      <c r="AD200" s="410"/>
      <c r="AE200" s="410"/>
      <c r="AF200" s="410"/>
      <c r="AG200" s="410"/>
      <c r="AH200" s="410"/>
      <c r="AI200" s="410"/>
      <c r="AJ200" s="410"/>
      <c r="AK200" s="410"/>
      <c r="AL200" s="410"/>
      <c r="AM200" s="410"/>
      <c r="AN200" s="410"/>
      <c r="AO200" s="39"/>
      <c r="AP200" s="39"/>
      <c r="AQ200" s="418" t="s">
        <v>24</v>
      </c>
      <c r="AR200" s="418"/>
      <c r="AS200" s="418"/>
      <c r="AT200" s="418"/>
      <c r="AU200" s="418"/>
      <c r="AV200" s="418"/>
      <c r="AW200" s="418"/>
      <c r="AX200" s="418"/>
      <c r="AY200" s="418"/>
      <c r="AZ200" s="418"/>
      <c r="BA200" s="418"/>
      <c r="BB200" s="418"/>
      <c r="BC200" s="418"/>
      <c r="BD200" s="418"/>
      <c r="BE200" s="418"/>
      <c r="BF200" s="418"/>
      <c r="BG200" s="418"/>
      <c r="BH200" s="33"/>
      <c r="BI200" s="36"/>
    </row>
    <row r="201" spans="1:61" x14ac:dyDescent="0.2">
      <c r="A201" s="37"/>
      <c r="B201" s="419"/>
      <c r="C201" s="419"/>
      <c r="D201" s="419"/>
      <c r="E201" s="419"/>
      <c r="F201" s="419"/>
      <c r="G201" s="419"/>
      <c r="H201" s="419"/>
      <c r="I201" s="419"/>
      <c r="J201" s="419"/>
      <c r="K201" s="419"/>
      <c r="L201" s="419"/>
      <c r="M201" s="419"/>
      <c r="N201" s="419"/>
      <c r="O201" s="419"/>
      <c r="P201" s="419"/>
      <c r="Q201" s="419"/>
      <c r="R201" s="419"/>
      <c r="S201" s="419"/>
      <c r="T201" s="419"/>
      <c r="U201" s="39"/>
      <c r="V201" s="39"/>
      <c r="W201" s="420"/>
      <c r="X201" s="421"/>
      <c r="Y201" s="421"/>
      <c r="Z201" s="421"/>
      <c r="AA201" s="421"/>
      <c r="AB201" s="421"/>
      <c r="AC201" s="421"/>
      <c r="AD201" s="421"/>
      <c r="AE201" s="421"/>
      <c r="AF201" s="421"/>
      <c r="AG201" s="421"/>
      <c r="AH201" s="421"/>
      <c r="AI201" s="421"/>
      <c r="AJ201" s="421"/>
      <c r="AK201" s="421"/>
      <c r="AL201" s="421"/>
      <c r="AM201" s="421"/>
      <c r="AN201" s="422"/>
      <c r="AO201" s="39"/>
      <c r="AP201" s="39"/>
      <c r="AQ201" s="419"/>
      <c r="AR201" s="419"/>
      <c r="AS201" s="419"/>
      <c r="AT201" s="419"/>
      <c r="AU201" s="419"/>
      <c r="AV201" s="419"/>
      <c r="AW201" s="419"/>
      <c r="AX201" s="419"/>
      <c r="AY201" s="419"/>
      <c r="AZ201" s="419"/>
      <c r="BA201" s="419"/>
      <c r="BB201" s="419"/>
      <c r="BC201" s="419"/>
      <c r="BD201" s="419"/>
      <c r="BE201" s="419"/>
      <c r="BF201" s="419"/>
      <c r="BG201" s="419"/>
      <c r="BH201" s="33"/>
      <c r="BI201" s="36"/>
    </row>
    <row r="202" spans="1:61" ht="21" customHeight="1" x14ac:dyDescent="0.2">
      <c r="A202" s="37"/>
      <c r="B202" s="423" t="s">
        <v>25</v>
      </c>
      <c r="C202" s="423"/>
      <c r="D202" s="423"/>
      <c r="E202" s="423"/>
      <c r="F202" s="423"/>
      <c r="G202" s="423"/>
      <c r="H202" s="423"/>
      <c r="I202" s="423"/>
      <c r="J202" s="423"/>
      <c r="K202" s="39"/>
      <c r="L202" s="39"/>
      <c r="M202" s="410" t="s">
        <v>26</v>
      </c>
      <c r="N202" s="410"/>
      <c r="O202" s="410"/>
      <c r="P202" s="410"/>
      <c r="Q202" s="410"/>
      <c r="R202" s="410"/>
      <c r="S202" s="410"/>
      <c r="T202" s="410"/>
      <c r="U202" s="410"/>
      <c r="V202" s="410"/>
      <c r="W202" s="410"/>
      <c r="X202" s="410"/>
      <c r="Y202" s="410"/>
      <c r="Z202" s="410"/>
      <c r="AA202" s="410"/>
      <c r="AB202" s="410"/>
      <c r="AC202" s="46"/>
      <c r="AD202" s="46"/>
      <c r="AE202" s="423" t="s">
        <v>27</v>
      </c>
      <c r="AF202" s="423"/>
      <c r="AG202" s="423"/>
      <c r="AH202" s="423"/>
      <c r="AI202" s="46"/>
      <c r="AJ202" s="46"/>
      <c r="AK202" s="418" t="s">
        <v>28</v>
      </c>
      <c r="AL202" s="418"/>
      <c r="AM202" s="418"/>
      <c r="AN202" s="418"/>
      <c r="AO202" s="418"/>
      <c r="AP202" s="418"/>
      <c r="AQ202" s="418"/>
      <c r="AR202" s="418"/>
      <c r="AS202" s="418"/>
      <c r="AT202" s="46"/>
      <c r="AU202" s="39"/>
      <c r="AV202" s="39"/>
      <c r="AW202" s="536" t="s">
        <v>29</v>
      </c>
      <c r="AX202" s="536"/>
      <c r="AY202" s="536"/>
      <c r="AZ202" s="536"/>
      <c r="BA202" s="39"/>
      <c r="BB202" s="39"/>
      <c r="BC202" s="535" t="s">
        <v>49</v>
      </c>
      <c r="BD202" s="535"/>
      <c r="BE202" s="535"/>
      <c r="BF202" s="535"/>
      <c r="BG202" s="535"/>
      <c r="BH202" s="33"/>
      <c r="BI202" s="36"/>
    </row>
    <row r="203" spans="1:61" x14ac:dyDescent="0.2">
      <c r="A203" s="37"/>
      <c r="B203" s="589"/>
      <c r="C203" s="590"/>
      <c r="D203" s="590"/>
      <c r="E203" s="590"/>
      <c r="F203" s="590"/>
      <c r="G203" s="590"/>
      <c r="H203" s="590"/>
      <c r="I203" s="590"/>
      <c r="J203" s="591"/>
      <c r="K203" s="39"/>
      <c r="L203" s="39"/>
      <c r="M203" s="420"/>
      <c r="N203" s="421"/>
      <c r="O203" s="421"/>
      <c r="P203" s="421"/>
      <c r="Q203" s="421"/>
      <c r="R203" s="421"/>
      <c r="S203" s="421"/>
      <c r="T203" s="421"/>
      <c r="U203" s="421"/>
      <c r="V203" s="421"/>
      <c r="W203" s="421"/>
      <c r="X203" s="421"/>
      <c r="Y203" s="421"/>
      <c r="Z203" s="421"/>
      <c r="AA203" s="421"/>
      <c r="AB203" s="422"/>
      <c r="AC203" s="46"/>
      <c r="AD203" s="46"/>
      <c r="AE203" s="589"/>
      <c r="AF203" s="590"/>
      <c r="AG203" s="590"/>
      <c r="AH203" s="591"/>
      <c r="AI203" s="46"/>
      <c r="AJ203" s="46"/>
      <c r="AK203" s="589"/>
      <c r="AL203" s="590"/>
      <c r="AM203" s="590"/>
      <c r="AN203" s="590"/>
      <c r="AO203" s="590"/>
      <c r="AP203" s="590"/>
      <c r="AQ203" s="590"/>
      <c r="AR203" s="590"/>
      <c r="AS203" s="590"/>
      <c r="AT203" s="591"/>
      <c r="AU203" s="39"/>
      <c r="AV203" s="39"/>
      <c r="AW203" s="589"/>
      <c r="AX203" s="590"/>
      <c r="AY203" s="590"/>
      <c r="AZ203" s="591"/>
      <c r="BA203" s="39"/>
      <c r="BB203" s="39"/>
      <c r="BC203" s="589"/>
      <c r="BD203" s="590"/>
      <c r="BE203" s="590"/>
      <c r="BF203" s="590"/>
      <c r="BG203" s="591"/>
      <c r="BH203" s="33"/>
      <c r="BI203" s="36"/>
    </row>
    <row r="204" spans="1:61" ht="21" customHeight="1" x14ac:dyDescent="0.2">
      <c r="A204" s="37"/>
      <c r="B204" s="410" t="s">
        <v>50</v>
      </c>
      <c r="C204" s="410"/>
      <c r="D204" s="410"/>
      <c r="E204" s="410"/>
      <c r="F204" s="410"/>
      <c r="G204" s="410"/>
      <c r="H204" s="410"/>
      <c r="I204" s="410"/>
      <c r="J204" s="410"/>
      <c r="K204" s="410"/>
      <c r="L204" s="46"/>
      <c r="M204" s="46"/>
      <c r="N204" s="410" t="s">
        <v>51</v>
      </c>
      <c r="O204" s="410"/>
      <c r="P204" s="410"/>
      <c r="Q204" s="410"/>
      <c r="R204" s="410"/>
      <c r="S204" s="410"/>
      <c r="T204" s="410"/>
      <c r="U204" s="410"/>
      <c r="V204" s="410"/>
      <c r="W204" s="410"/>
      <c r="X204" s="46"/>
      <c r="Y204" s="410" t="s">
        <v>30</v>
      </c>
      <c r="Z204" s="410"/>
      <c r="AA204" s="410"/>
      <c r="AB204" s="410"/>
      <c r="AC204" s="410"/>
      <c r="AD204" s="410"/>
      <c r="AE204" s="410"/>
      <c r="AF204" s="410"/>
      <c r="AG204" s="410"/>
      <c r="AH204" s="410"/>
      <c r="AI204" s="46"/>
      <c r="AJ204" s="46"/>
      <c r="AK204" s="418" t="s">
        <v>31</v>
      </c>
      <c r="AL204" s="418"/>
      <c r="AM204" s="418"/>
      <c r="AN204" s="418"/>
      <c r="AO204" s="418"/>
      <c r="AP204" s="418"/>
      <c r="AQ204" s="418"/>
      <c r="AR204" s="418"/>
      <c r="AS204" s="418"/>
      <c r="AT204" s="418"/>
      <c r="AU204" s="418"/>
      <c r="AV204" s="418"/>
      <c r="AW204" s="418"/>
      <c r="AX204" s="418"/>
      <c r="AY204" s="418"/>
      <c r="AZ204" s="418"/>
      <c r="BA204" s="418"/>
      <c r="BB204" s="418"/>
      <c r="BC204" s="418"/>
      <c r="BD204" s="418"/>
      <c r="BE204" s="418"/>
      <c r="BF204" s="418"/>
      <c r="BG204" s="418"/>
      <c r="BH204" s="46"/>
      <c r="BI204" s="36"/>
    </row>
    <row r="205" spans="1:61" x14ac:dyDescent="0.2">
      <c r="A205" s="37"/>
      <c r="B205" s="420"/>
      <c r="C205" s="421"/>
      <c r="D205" s="421"/>
      <c r="E205" s="421"/>
      <c r="F205" s="421"/>
      <c r="G205" s="421"/>
      <c r="H205" s="421"/>
      <c r="I205" s="421"/>
      <c r="J205" s="421"/>
      <c r="K205" s="422"/>
      <c r="L205" s="39"/>
      <c r="M205" s="39"/>
      <c r="N205" s="420"/>
      <c r="O205" s="421"/>
      <c r="P205" s="421"/>
      <c r="Q205" s="421"/>
      <c r="R205" s="421"/>
      <c r="S205" s="421"/>
      <c r="T205" s="421"/>
      <c r="U205" s="421"/>
      <c r="V205" s="421"/>
      <c r="W205" s="422"/>
      <c r="X205" s="39"/>
      <c r="Y205" s="420"/>
      <c r="Z205" s="421"/>
      <c r="AA205" s="421"/>
      <c r="AB205" s="421"/>
      <c r="AC205" s="421"/>
      <c r="AD205" s="421"/>
      <c r="AE205" s="421"/>
      <c r="AF205" s="421"/>
      <c r="AG205" s="421"/>
      <c r="AH205" s="422"/>
      <c r="AI205" s="46"/>
      <c r="AJ205" s="46"/>
      <c r="AK205" s="589"/>
      <c r="AL205" s="590"/>
      <c r="AM205" s="590"/>
      <c r="AN205" s="590"/>
      <c r="AO205" s="590"/>
      <c r="AP205" s="590"/>
      <c r="AQ205" s="590"/>
      <c r="AR205" s="590"/>
      <c r="AS205" s="590"/>
      <c r="AT205" s="590"/>
      <c r="AU205" s="590"/>
      <c r="AV205" s="590"/>
      <c r="AW205" s="590"/>
      <c r="AX205" s="590"/>
      <c r="AY205" s="590"/>
      <c r="AZ205" s="590"/>
      <c r="BA205" s="590"/>
      <c r="BB205" s="590"/>
      <c r="BC205" s="590"/>
      <c r="BD205" s="590"/>
      <c r="BE205" s="590"/>
      <c r="BF205" s="590"/>
      <c r="BG205" s="591"/>
      <c r="BH205" s="46"/>
      <c r="BI205" s="36"/>
    </row>
    <row r="206" spans="1:61" ht="13.5" customHeight="1" x14ac:dyDescent="0.2">
      <c r="A206" s="37"/>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36"/>
    </row>
    <row r="207" spans="1:61" ht="26.25" customHeight="1" x14ac:dyDescent="0.2">
      <c r="A207" s="507" t="s">
        <v>462</v>
      </c>
      <c r="B207" s="508"/>
      <c r="C207" s="508"/>
      <c r="D207" s="508"/>
      <c r="E207" s="508"/>
      <c r="F207" s="508"/>
      <c r="G207" s="508"/>
      <c r="H207" s="508"/>
      <c r="I207" s="508"/>
      <c r="J207" s="508"/>
      <c r="K207" s="508"/>
      <c r="L207" s="508"/>
      <c r="M207" s="508"/>
      <c r="N207" s="508"/>
      <c r="O207" s="508"/>
      <c r="P207" s="508"/>
      <c r="Q207" s="508"/>
      <c r="R207" s="508"/>
      <c r="S207" s="508"/>
      <c r="T207" s="508"/>
      <c r="U207" s="508"/>
      <c r="V207" s="508"/>
      <c r="W207" s="508"/>
      <c r="X207" s="508"/>
      <c r="Y207" s="508"/>
      <c r="Z207" s="508"/>
      <c r="AA207" s="508"/>
      <c r="AB207" s="508"/>
      <c r="AC207" s="508"/>
      <c r="AD207" s="508"/>
      <c r="AE207" s="508"/>
      <c r="AF207" s="508"/>
      <c r="AG207" s="508"/>
      <c r="AH207" s="508"/>
      <c r="AI207" s="508"/>
      <c r="AJ207" s="508"/>
      <c r="AK207" s="508"/>
      <c r="AL207" s="508"/>
      <c r="AM207" s="508"/>
      <c r="AN207" s="508"/>
      <c r="AO207" s="508"/>
      <c r="AP207" s="508"/>
      <c r="AQ207" s="508"/>
      <c r="AR207" s="508"/>
      <c r="AS207" s="508"/>
      <c r="AT207" s="508"/>
      <c r="AU207" s="508"/>
      <c r="AV207" s="508"/>
      <c r="AW207" s="508"/>
      <c r="AX207" s="508"/>
      <c r="AY207" s="508"/>
      <c r="AZ207" s="508"/>
      <c r="BA207" s="508"/>
      <c r="BB207" s="508"/>
      <c r="BC207" s="508"/>
      <c r="BD207" s="508"/>
      <c r="BE207" s="508"/>
      <c r="BF207" s="508"/>
      <c r="BG207" s="508"/>
      <c r="BH207" s="508"/>
    </row>
    <row r="208" spans="1:61" ht="15" customHeight="1" x14ac:dyDescent="0.2">
      <c r="A208" s="509"/>
      <c r="B208" s="509"/>
      <c r="C208" s="509"/>
      <c r="D208" s="509"/>
      <c r="E208" s="509"/>
      <c r="F208" s="509"/>
      <c r="G208" s="509"/>
      <c r="H208" s="509"/>
      <c r="I208" s="509"/>
      <c r="J208" s="509"/>
      <c r="K208" s="509"/>
      <c r="L208" s="509"/>
      <c r="M208" s="509"/>
      <c r="N208" s="509"/>
      <c r="O208" s="509"/>
      <c r="P208" s="509"/>
      <c r="Q208" s="509"/>
      <c r="R208" s="509"/>
      <c r="S208" s="509"/>
      <c r="T208" s="509"/>
      <c r="U208" s="509"/>
      <c r="V208" s="509"/>
      <c r="W208" s="509"/>
      <c r="X208" s="509"/>
      <c r="Y208" s="509"/>
      <c r="Z208" s="509"/>
      <c r="AA208" s="509"/>
      <c r="AB208" s="509"/>
      <c r="AC208" s="509"/>
      <c r="AD208" s="509"/>
      <c r="AE208" s="509"/>
      <c r="AF208" s="509"/>
      <c r="AG208" s="509"/>
      <c r="AH208" s="509"/>
      <c r="AI208" s="509"/>
      <c r="AJ208" s="509"/>
      <c r="AK208" s="509"/>
      <c r="AL208" s="509"/>
      <c r="AM208" s="509"/>
      <c r="AN208" s="509"/>
      <c r="AO208" s="509"/>
      <c r="AP208" s="509"/>
      <c r="AQ208" s="509"/>
      <c r="AR208" s="509"/>
      <c r="AS208" s="509"/>
      <c r="AT208" s="509"/>
      <c r="AU208" s="509"/>
      <c r="AV208" s="509"/>
      <c r="AW208" s="509"/>
      <c r="AX208" s="509"/>
      <c r="AY208" s="509"/>
      <c r="AZ208" s="509"/>
      <c r="BA208" s="509"/>
      <c r="BB208" s="509"/>
      <c r="BC208" s="509"/>
      <c r="BD208" s="509"/>
      <c r="BE208" s="509"/>
      <c r="BF208" s="509"/>
      <c r="BG208" s="509"/>
      <c r="BH208" s="509"/>
    </row>
    <row r="209" spans="1:60" ht="15" customHeight="1" x14ac:dyDescent="0.2">
      <c r="A209" s="509"/>
      <c r="B209" s="509"/>
      <c r="C209" s="509"/>
      <c r="D209" s="509"/>
      <c r="E209" s="509"/>
      <c r="F209" s="509"/>
      <c r="G209" s="509"/>
      <c r="H209" s="509"/>
      <c r="I209" s="509"/>
      <c r="J209" s="509"/>
      <c r="K209" s="509"/>
      <c r="L209" s="509"/>
      <c r="M209" s="509"/>
      <c r="N209" s="509"/>
      <c r="O209" s="509"/>
      <c r="P209" s="509"/>
      <c r="Q209" s="509"/>
      <c r="R209" s="509"/>
      <c r="S209" s="509"/>
      <c r="T209" s="509"/>
      <c r="U209" s="509"/>
      <c r="V209" s="509"/>
      <c r="W209" s="509"/>
      <c r="X209" s="509"/>
      <c r="Y209" s="509"/>
      <c r="Z209" s="509"/>
      <c r="AA209" s="509"/>
      <c r="AB209" s="509"/>
      <c r="AC209" s="509"/>
      <c r="AD209" s="509"/>
      <c r="AE209" s="509"/>
      <c r="AF209" s="509"/>
      <c r="AG209" s="509"/>
      <c r="AH209" s="509"/>
      <c r="AI209" s="509"/>
      <c r="AJ209" s="509"/>
      <c r="AK209" s="509"/>
      <c r="AL209" s="509"/>
      <c r="AM209" s="509"/>
      <c r="AN209" s="509"/>
      <c r="AO209" s="509"/>
      <c r="AP209" s="509"/>
      <c r="AQ209" s="509"/>
      <c r="AR209" s="509"/>
      <c r="AS209" s="509"/>
      <c r="AT209" s="509"/>
      <c r="AU209" s="509"/>
      <c r="AV209" s="509"/>
      <c r="AW209" s="509"/>
      <c r="AX209" s="509"/>
      <c r="AY209" s="509"/>
      <c r="AZ209" s="509"/>
      <c r="BA209" s="509"/>
      <c r="BB209" s="509"/>
      <c r="BC209" s="509"/>
      <c r="BD209" s="509"/>
      <c r="BE209" s="509"/>
      <c r="BF209" s="509"/>
      <c r="BG209" s="509"/>
      <c r="BH209" s="509"/>
    </row>
    <row r="210" spans="1:60" ht="15" customHeight="1" x14ac:dyDescent="0.2">
      <c r="A210" s="509"/>
      <c r="B210" s="509"/>
      <c r="C210" s="509"/>
      <c r="D210" s="509"/>
      <c r="E210" s="509"/>
      <c r="F210" s="509"/>
      <c r="G210" s="509"/>
      <c r="H210" s="509"/>
      <c r="I210" s="509"/>
      <c r="J210" s="509"/>
      <c r="K210" s="509"/>
      <c r="L210" s="509"/>
      <c r="M210" s="509"/>
      <c r="N210" s="509"/>
      <c r="O210" s="509"/>
      <c r="P210" s="509"/>
      <c r="Q210" s="509"/>
      <c r="R210" s="509"/>
      <c r="S210" s="509"/>
      <c r="T210" s="509"/>
      <c r="U210" s="509"/>
      <c r="V210" s="509"/>
      <c r="W210" s="509"/>
      <c r="X210" s="509"/>
      <c r="Y210" s="509"/>
      <c r="Z210" s="509"/>
      <c r="AA210" s="509"/>
      <c r="AB210" s="509"/>
      <c r="AC210" s="509"/>
      <c r="AD210" s="509"/>
      <c r="AE210" s="509"/>
      <c r="AF210" s="509"/>
      <c r="AG210" s="509"/>
      <c r="AH210" s="509"/>
      <c r="AI210" s="509"/>
      <c r="AJ210" s="509"/>
      <c r="AK210" s="509"/>
      <c r="AL210" s="509"/>
      <c r="AM210" s="509"/>
      <c r="AN210" s="509"/>
      <c r="AO210" s="509"/>
      <c r="AP210" s="509"/>
      <c r="AQ210" s="509"/>
      <c r="AR210" s="509"/>
      <c r="AS210" s="509"/>
      <c r="AT210" s="509"/>
      <c r="AU210" s="509"/>
      <c r="AV210" s="509"/>
      <c r="AW210" s="509"/>
      <c r="AX210" s="509"/>
      <c r="AY210" s="509"/>
      <c r="AZ210" s="509"/>
      <c r="BA210" s="509"/>
      <c r="BB210" s="509"/>
      <c r="BC210" s="509"/>
      <c r="BD210" s="509"/>
      <c r="BE210" s="509"/>
      <c r="BF210" s="509"/>
      <c r="BG210" s="509"/>
      <c r="BH210" s="509"/>
    </row>
    <row r="211" spans="1:60" ht="15" customHeight="1" x14ac:dyDescent="0.2">
      <c r="A211" s="509"/>
      <c r="B211" s="509"/>
      <c r="C211" s="509"/>
      <c r="D211" s="509"/>
      <c r="E211" s="509"/>
      <c r="F211" s="509"/>
      <c r="G211" s="509"/>
      <c r="H211" s="509"/>
      <c r="I211" s="509"/>
      <c r="J211" s="509"/>
      <c r="K211" s="509"/>
      <c r="L211" s="509"/>
      <c r="M211" s="509"/>
      <c r="N211" s="509"/>
      <c r="O211" s="509"/>
      <c r="P211" s="509"/>
      <c r="Q211" s="509"/>
      <c r="R211" s="509"/>
      <c r="S211" s="509"/>
      <c r="T211" s="509"/>
      <c r="U211" s="509"/>
      <c r="V211" s="509"/>
      <c r="W211" s="509"/>
      <c r="X211" s="509"/>
      <c r="Y211" s="509"/>
      <c r="Z211" s="509"/>
      <c r="AA211" s="509"/>
      <c r="AB211" s="509"/>
      <c r="AC211" s="509"/>
      <c r="AD211" s="509"/>
      <c r="AE211" s="509"/>
      <c r="AF211" s="509"/>
      <c r="AG211" s="509"/>
      <c r="AH211" s="509"/>
      <c r="AI211" s="509"/>
      <c r="AJ211" s="509"/>
      <c r="AK211" s="509"/>
      <c r="AL211" s="509"/>
      <c r="AM211" s="509"/>
      <c r="AN211" s="509"/>
      <c r="AO211" s="509"/>
      <c r="AP211" s="509"/>
      <c r="AQ211" s="509"/>
      <c r="AR211" s="509"/>
      <c r="AS211" s="509"/>
      <c r="AT211" s="509"/>
      <c r="AU211" s="509"/>
      <c r="AV211" s="509"/>
      <c r="AW211" s="509"/>
      <c r="AX211" s="509"/>
      <c r="AY211" s="509"/>
      <c r="AZ211" s="509"/>
      <c r="BA211" s="509"/>
      <c r="BB211" s="509"/>
      <c r="BC211" s="509"/>
      <c r="BD211" s="509"/>
      <c r="BE211" s="509"/>
      <c r="BF211" s="509"/>
      <c r="BG211" s="509"/>
      <c r="BH211" s="509"/>
    </row>
    <row r="212" spans="1:60" ht="15" customHeight="1" x14ac:dyDescent="0.2">
      <c r="A212" s="509"/>
      <c r="B212" s="509"/>
      <c r="C212" s="509"/>
      <c r="D212" s="509"/>
      <c r="E212" s="509"/>
      <c r="F212" s="509"/>
      <c r="G212" s="509"/>
      <c r="H212" s="509"/>
      <c r="I212" s="509"/>
      <c r="J212" s="509"/>
      <c r="K212" s="509"/>
      <c r="L212" s="509"/>
      <c r="M212" s="509"/>
      <c r="N212" s="509"/>
      <c r="O212" s="509"/>
      <c r="P212" s="509"/>
      <c r="Q212" s="509"/>
      <c r="R212" s="509"/>
      <c r="S212" s="509"/>
      <c r="T212" s="509"/>
      <c r="U212" s="509"/>
      <c r="V212" s="509"/>
      <c r="W212" s="509"/>
      <c r="X212" s="509"/>
      <c r="Y212" s="509"/>
      <c r="Z212" s="509"/>
      <c r="AA212" s="509"/>
      <c r="AB212" s="509"/>
      <c r="AC212" s="509"/>
      <c r="AD212" s="509"/>
      <c r="AE212" s="509"/>
      <c r="AF212" s="509"/>
      <c r="AG212" s="509"/>
      <c r="AH212" s="509"/>
      <c r="AI212" s="509"/>
      <c r="AJ212" s="509"/>
      <c r="AK212" s="509"/>
      <c r="AL212" s="509"/>
      <c r="AM212" s="509"/>
      <c r="AN212" s="509"/>
      <c r="AO212" s="509"/>
      <c r="AP212" s="509"/>
      <c r="AQ212" s="509"/>
      <c r="AR212" s="509"/>
      <c r="AS212" s="509"/>
      <c r="AT212" s="509"/>
      <c r="AU212" s="509"/>
      <c r="AV212" s="509"/>
      <c r="AW212" s="509"/>
      <c r="AX212" s="509"/>
      <c r="AY212" s="509"/>
      <c r="AZ212" s="509"/>
      <c r="BA212" s="509"/>
      <c r="BB212" s="509"/>
      <c r="BC212" s="509"/>
      <c r="BD212" s="509"/>
      <c r="BE212" s="509"/>
      <c r="BF212" s="509"/>
      <c r="BG212" s="509"/>
      <c r="BH212" s="509"/>
    </row>
    <row r="213" spans="1:60" ht="15" customHeight="1" x14ac:dyDescent="0.2">
      <c r="A213" s="509"/>
      <c r="B213" s="509"/>
      <c r="C213" s="509"/>
      <c r="D213" s="509"/>
      <c r="E213" s="509"/>
      <c r="F213" s="509"/>
      <c r="G213" s="509"/>
      <c r="H213" s="509"/>
      <c r="I213" s="509"/>
      <c r="J213" s="509"/>
      <c r="K213" s="509"/>
      <c r="L213" s="509"/>
      <c r="M213" s="509"/>
      <c r="N213" s="509"/>
      <c r="O213" s="509"/>
      <c r="P213" s="509"/>
      <c r="Q213" s="509"/>
      <c r="R213" s="509"/>
      <c r="S213" s="509"/>
      <c r="T213" s="509"/>
      <c r="U213" s="509"/>
      <c r="V213" s="509"/>
      <c r="W213" s="509"/>
      <c r="X213" s="509"/>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09"/>
      <c r="AY213" s="509"/>
      <c r="AZ213" s="509"/>
      <c r="BA213" s="509"/>
      <c r="BB213" s="509"/>
      <c r="BC213" s="509"/>
      <c r="BD213" s="509"/>
      <c r="BE213" s="509"/>
      <c r="BF213" s="509"/>
      <c r="BG213" s="509"/>
      <c r="BH213" s="509"/>
    </row>
    <row r="214" spans="1:60" ht="15" customHeight="1" x14ac:dyDescent="0.2">
      <c r="A214" s="509"/>
      <c r="B214" s="509"/>
      <c r="C214" s="509"/>
      <c r="D214" s="509"/>
      <c r="E214" s="509"/>
      <c r="F214" s="509"/>
      <c r="G214" s="509"/>
      <c r="H214" s="509"/>
      <c r="I214" s="509"/>
      <c r="J214" s="509"/>
      <c r="K214" s="509"/>
      <c r="L214" s="509"/>
      <c r="M214" s="509"/>
      <c r="N214" s="509"/>
      <c r="O214" s="509"/>
      <c r="P214" s="509"/>
      <c r="Q214" s="509"/>
      <c r="R214" s="509"/>
      <c r="S214" s="509"/>
      <c r="T214" s="509"/>
      <c r="U214" s="509"/>
      <c r="V214" s="509"/>
      <c r="W214" s="509"/>
      <c r="X214" s="509"/>
      <c r="Y214" s="509"/>
      <c r="Z214" s="509"/>
      <c r="AA214" s="509"/>
      <c r="AB214" s="509"/>
      <c r="AC214" s="509"/>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509"/>
      <c r="AY214" s="509"/>
      <c r="AZ214" s="509"/>
      <c r="BA214" s="509"/>
      <c r="BB214" s="509"/>
      <c r="BC214" s="509"/>
      <c r="BD214" s="509"/>
      <c r="BE214" s="509"/>
      <c r="BF214" s="509"/>
      <c r="BG214" s="509"/>
      <c r="BH214" s="509"/>
    </row>
    <row r="215" spans="1:60" ht="15" customHeight="1" x14ac:dyDescent="0.2">
      <c r="A215" s="509"/>
      <c r="B215" s="509"/>
      <c r="C215" s="509"/>
      <c r="D215" s="509"/>
      <c r="E215" s="509"/>
      <c r="F215" s="509"/>
      <c r="G215" s="509"/>
      <c r="H215" s="509"/>
      <c r="I215" s="509"/>
      <c r="J215" s="509"/>
      <c r="K215" s="509"/>
      <c r="L215" s="509"/>
      <c r="M215" s="509"/>
      <c r="N215" s="509"/>
      <c r="O215" s="509"/>
      <c r="P215" s="509"/>
      <c r="Q215" s="509"/>
      <c r="R215" s="509"/>
      <c r="S215" s="509"/>
      <c r="T215" s="509"/>
      <c r="U215" s="509"/>
      <c r="V215" s="509"/>
      <c r="W215" s="509"/>
      <c r="X215" s="509"/>
      <c r="Y215" s="509"/>
      <c r="Z215" s="509"/>
      <c r="AA215" s="509"/>
      <c r="AB215" s="509"/>
      <c r="AC215" s="509"/>
      <c r="AD215" s="509"/>
      <c r="AE215" s="509"/>
      <c r="AF215" s="509"/>
      <c r="AG215" s="509"/>
      <c r="AH215" s="509"/>
      <c r="AI215" s="509"/>
      <c r="AJ215" s="509"/>
      <c r="AK215" s="509"/>
      <c r="AL215" s="509"/>
      <c r="AM215" s="509"/>
      <c r="AN215" s="509"/>
      <c r="AO215" s="509"/>
      <c r="AP215" s="509"/>
      <c r="AQ215" s="509"/>
      <c r="AR215" s="509"/>
      <c r="AS215" s="509"/>
      <c r="AT215" s="509"/>
      <c r="AU215" s="509"/>
      <c r="AV215" s="509"/>
      <c r="AW215" s="509"/>
      <c r="AX215" s="509"/>
      <c r="AY215" s="509"/>
      <c r="AZ215" s="509"/>
      <c r="BA215" s="509"/>
      <c r="BB215" s="509"/>
      <c r="BC215" s="509"/>
      <c r="BD215" s="509"/>
      <c r="BE215" s="509"/>
      <c r="BF215" s="509"/>
      <c r="BG215" s="509"/>
      <c r="BH215" s="509"/>
    </row>
    <row r="216" spans="1:60" ht="15" customHeight="1" x14ac:dyDescent="0.2">
      <c r="A216" s="509"/>
      <c r="B216" s="509"/>
      <c r="C216" s="509"/>
      <c r="D216" s="509"/>
      <c r="E216" s="509"/>
      <c r="F216" s="509"/>
      <c r="G216" s="509"/>
      <c r="H216" s="509"/>
      <c r="I216" s="509"/>
      <c r="J216" s="509"/>
      <c r="K216" s="509"/>
      <c r="L216" s="509"/>
      <c r="M216" s="509"/>
      <c r="N216" s="509"/>
      <c r="O216" s="509"/>
      <c r="P216" s="509"/>
      <c r="Q216" s="509"/>
      <c r="R216" s="509"/>
      <c r="S216" s="509"/>
      <c r="T216" s="509"/>
      <c r="U216" s="509"/>
      <c r="V216" s="509"/>
      <c r="W216" s="509"/>
      <c r="X216" s="509"/>
      <c r="Y216" s="509"/>
      <c r="Z216" s="509"/>
      <c r="AA216" s="509"/>
      <c r="AB216" s="509"/>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09"/>
      <c r="AY216" s="509"/>
      <c r="AZ216" s="509"/>
      <c r="BA216" s="509"/>
      <c r="BB216" s="509"/>
      <c r="BC216" s="509"/>
      <c r="BD216" s="509"/>
      <c r="BE216" s="509"/>
      <c r="BF216" s="509"/>
      <c r="BG216" s="509"/>
      <c r="BH216" s="509"/>
    </row>
    <row r="217" spans="1:60" ht="15" customHeight="1" x14ac:dyDescent="0.2">
      <c r="A217" s="509"/>
      <c r="B217" s="509"/>
      <c r="C217" s="509"/>
      <c r="D217" s="509"/>
      <c r="E217" s="509"/>
      <c r="F217" s="509"/>
      <c r="G217" s="509"/>
      <c r="H217" s="509"/>
      <c r="I217" s="509"/>
      <c r="J217" s="509"/>
      <c r="K217" s="509"/>
      <c r="L217" s="509"/>
      <c r="M217" s="509"/>
      <c r="N217" s="509"/>
      <c r="O217" s="509"/>
      <c r="P217" s="509"/>
      <c r="Q217" s="509"/>
      <c r="R217" s="509"/>
      <c r="S217" s="509"/>
      <c r="T217" s="509"/>
      <c r="U217" s="509"/>
      <c r="V217" s="509"/>
      <c r="W217" s="509"/>
      <c r="X217" s="509"/>
      <c r="Y217" s="509"/>
      <c r="Z217" s="509"/>
      <c r="AA217" s="509"/>
      <c r="AB217" s="509"/>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09"/>
      <c r="AY217" s="509"/>
      <c r="AZ217" s="509"/>
      <c r="BA217" s="509"/>
      <c r="BB217" s="509"/>
      <c r="BC217" s="509"/>
      <c r="BD217" s="509"/>
      <c r="BE217" s="509"/>
      <c r="BF217" s="509"/>
      <c r="BG217" s="509"/>
      <c r="BH217" s="509"/>
    </row>
    <row r="218" spans="1:60" ht="15" customHeight="1" x14ac:dyDescent="0.2">
      <c r="A218" s="509"/>
      <c r="B218" s="509"/>
      <c r="C218" s="509"/>
      <c r="D218" s="509"/>
      <c r="E218" s="509"/>
      <c r="F218" s="509"/>
      <c r="G218" s="509"/>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09"/>
      <c r="AY218" s="509"/>
      <c r="AZ218" s="509"/>
      <c r="BA218" s="509"/>
      <c r="BB218" s="509"/>
      <c r="BC218" s="509"/>
      <c r="BD218" s="509"/>
      <c r="BE218" s="509"/>
      <c r="BF218" s="509"/>
      <c r="BG218" s="509"/>
      <c r="BH218" s="509"/>
    </row>
    <row r="219" spans="1:60" ht="15" customHeight="1" x14ac:dyDescent="0.2">
      <c r="A219" s="509"/>
      <c r="B219" s="509"/>
      <c r="C219" s="509"/>
      <c r="D219" s="509"/>
      <c r="E219" s="509"/>
      <c r="F219" s="509"/>
      <c r="G219" s="509"/>
      <c r="H219" s="509"/>
      <c r="I219" s="509"/>
      <c r="J219" s="509"/>
      <c r="K219" s="509"/>
      <c r="L219" s="509"/>
      <c r="M219" s="509"/>
      <c r="N219" s="509"/>
      <c r="O219" s="509"/>
      <c r="P219" s="509"/>
      <c r="Q219" s="509"/>
      <c r="R219" s="509"/>
      <c r="S219" s="509"/>
      <c r="T219" s="509"/>
      <c r="U219" s="509"/>
      <c r="V219" s="509"/>
      <c r="W219" s="509"/>
      <c r="X219" s="509"/>
      <c r="Y219" s="509"/>
      <c r="Z219" s="509"/>
      <c r="AA219" s="509"/>
      <c r="AB219" s="509"/>
      <c r="AC219" s="509"/>
      <c r="AD219" s="509"/>
      <c r="AE219" s="509"/>
      <c r="AF219" s="509"/>
      <c r="AG219" s="509"/>
      <c r="AH219" s="509"/>
      <c r="AI219" s="509"/>
      <c r="AJ219" s="509"/>
      <c r="AK219" s="509"/>
      <c r="AL219" s="509"/>
      <c r="AM219" s="509"/>
      <c r="AN219" s="509"/>
      <c r="AO219" s="509"/>
      <c r="AP219" s="509"/>
      <c r="AQ219" s="509"/>
      <c r="AR219" s="509"/>
      <c r="AS219" s="509"/>
      <c r="AT219" s="509"/>
      <c r="AU219" s="509"/>
      <c r="AV219" s="509"/>
      <c r="AW219" s="509"/>
      <c r="AX219" s="509"/>
      <c r="AY219" s="509"/>
      <c r="AZ219" s="509"/>
      <c r="BA219" s="509"/>
      <c r="BB219" s="509"/>
      <c r="BC219" s="509"/>
      <c r="BD219" s="509"/>
      <c r="BE219" s="509"/>
      <c r="BF219" s="509"/>
      <c r="BG219" s="509"/>
      <c r="BH219" s="509"/>
    </row>
    <row r="220" spans="1:60" ht="15" customHeight="1" x14ac:dyDescent="0.2">
      <c r="A220" s="509"/>
      <c r="B220" s="509"/>
      <c r="C220" s="509"/>
      <c r="D220" s="509"/>
      <c r="E220" s="509"/>
      <c r="F220" s="509"/>
      <c r="G220" s="509"/>
      <c r="H220" s="509"/>
      <c r="I220" s="509"/>
      <c r="J220" s="509"/>
      <c r="K220" s="509"/>
      <c r="L220" s="509"/>
      <c r="M220" s="509"/>
      <c r="N220" s="509"/>
      <c r="O220" s="509"/>
      <c r="P220" s="509"/>
      <c r="Q220" s="509"/>
      <c r="R220" s="509"/>
      <c r="S220" s="509"/>
      <c r="T220" s="509"/>
      <c r="U220" s="509"/>
      <c r="V220" s="509"/>
      <c r="W220" s="509"/>
      <c r="X220" s="509"/>
      <c r="Y220" s="509"/>
      <c r="Z220" s="509"/>
      <c r="AA220" s="509"/>
      <c r="AB220" s="509"/>
      <c r="AC220" s="509"/>
      <c r="AD220" s="509"/>
      <c r="AE220" s="509"/>
      <c r="AF220" s="509"/>
      <c r="AG220" s="509"/>
      <c r="AH220" s="509"/>
      <c r="AI220" s="509"/>
      <c r="AJ220" s="509"/>
      <c r="AK220" s="509"/>
      <c r="AL220" s="509"/>
      <c r="AM220" s="509"/>
      <c r="AN220" s="509"/>
      <c r="AO220" s="509"/>
      <c r="AP220" s="509"/>
      <c r="AQ220" s="509"/>
      <c r="AR220" s="509"/>
      <c r="AS220" s="509"/>
      <c r="AT220" s="509"/>
      <c r="AU220" s="509"/>
      <c r="AV220" s="509"/>
      <c r="AW220" s="509"/>
      <c r="AX220" s="509"/>
      <c r="AY220" s="509"/>
      <c r="AZ220" s="509"/>
      <c r="BA220" s="509"/>
      <c r="BB220" s="509"/>
      <c r="BC220" s="509"/>
      <c r="BD220" s="509"/>
      <c r="BE220" s="509"/>
      <c r="BF220" s="509"/>
      <c r="BG220" s="509"/>
      <c r="BH220" s="509"/>
    </row>
    <row r="221" spans="1:60" ht="15" customHeight="1" x14ac:dyDescent="0.2">
      <c r="A221" s="509"/>
      <c r="B221" s="509"/>
      <c r="C221" s="509"/>
      <c r="D221" s="509"/>
      <c r="E221" s="509"/>
      <c r="F221" s="509"/>
      <c r="G221" s="509"/>
      <c r="H221" s="509"/>
      <c r="I221" s="509"/>
      <c r="J221" s="509"/>
      <c r="K221" s="509"/>
      <c r="L221" s="509"/>
      <c r="M221" s="509"/>
      <c r="N221" s="509"/>
      <c r="O221" s="509"/>
      <c r="P221" s="509"/>
      <c r="Q221" s="509"/>
      <c r="R221" s="509"/>
      <c r="S221" s="509"/>
      <c r="T221" s="509"/>
      <c r="U221" s="509"/>
      <c r="V221" s="509"/>
      <c r="W221" s="509"/>
      <c r="X221" s="509"/>
      <c r="Y221" s="509"/>
      <c r="Z221" s="509"/>
      <c r="AA221" s="509"/>
      <c r="AB221" s="509"/>
      <c r="AC221" s="509"/>
      <c r="AD221" s="509"/>
      <c r="AE221" s="509"/>
      <c r="AF221" s="509"/>
      <c r="AG221" s="509"/>
      <c r="AH221" s="509"/>
      <c r="AI221" s="509"/>
      <c r="AJ221" s="509"/>
      <c r="AK221" s="509"/>
      <c r="AL221" s="509"/>
      <c r="AM221" s="509"/>
      <c r="AN221" s="509"/>
      <c r="AO221" s="509"/>
      <c r="AP221" s="509"/>
      <c r="AQ221" s="509"/>
      <c r="AR221" s="509"/>
      <c r="AS221" s="509"/>
      <c r="AT221" s="509"/>
      <c r="AU221" s="509"/>
      <c r="AV221" s="509"/>
      <c r="AW221" s="509"/>
      <c r="AX221" s="509"/>
      <c r="AY221" s="509"/>
      <c r="AZ221" s="509"/>
      <c r="BA221" s="509"/>
      <c r="BB221" s="509"/>
      <c r="BC221" s="509"/>
      <c r="BD221" s="509"/>
      <c r="BE221" s="509"/>
      <c r="BF221" s="509"/>
      <c r="BG221" s="509"/>
      <c r="BH221" s="509"/>
    </row>
    <row r="222" spans="1:60" ht="15" customHeight="1" x14ac:dyDescent="0.2">
      <c r="A222" s="509"/>
      <c r="B222" s="509"/>
      <c r="C222" s="509"/>
      <c r="D222" s="509"/>
      <c r="E222" s="509"/>
      <c r="F222" s="509"/>
      <c r="G222" s="509"/>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09"/>
      <c r="AY222" s="509"/>
      <c r="AZ222" s="509"/>
      <c r="BA222" s="509"/>
      <c r="BB222" s="509"/>
      <c r="BC222" s="509"/>
      <c r="BD222" s="509"/>
      <c r="BE222" s="509"/>
      <c r="BF222" s="509"/>
      <c r="BG222" s="509"/>
      <c r="BH222" s="509"/>
    </row>
    <row r="223" spans="1:60" ht="15" customHeight="1" x14ac:dyDescent="0.2">
      <c r="A223" s="509"/>
      <c r="B223" s="509"/>
      <c r="C223" s="509"/>
      <c r="D223" s="509"/>
      <c r="E223" s="509"/>
      <c r="F223" s="509"/>
      <c r="G223" s="509"/>
      <c r="H223" s="509"/>
      <c r="I223" s="509"/>
      <c r="J223" s="509"/>
      <c r="K223" s="509"/>
      <c r="L223" s="509"/>
      <c r="M223" s="509"/>
      <c r="N223" s="509"/>
      <c r="O223" s="509"/>
      <c r="P223" s="509"/>
      <c r="Q223" s="509"/>
      <c r="R223" s="509"/>
      <c r="S223" s="509"/>
      <c r="T223" s="509"/>
      <c r="U223" s="509"/>
      <c r="V223" s="509"/>
      <c r="W223" s="509"/>
      <c r="X223" s="509"/>
      <c r="Y223" s="509"/>
      <c r="Z223" s="509"/>
      <c r="AA223" s="509"/>
      <c r="AB223" s="509"/>
      <c r="AC223" s="509"/>
      <c r="AD223" s="509"/>
      <c r="AE223" s="509"/>
      <c r="AF223" s="509"/>
      <c r="AG223" s="509"/>
      <c r="AH223" s="509"/>
      <c r="AI223" s="509"/>
      <c r="AJ223" s="509"/>
      <c r="AK223" s="509"/>
      <c r="AL223" s="509"/>
      <c r="AM223" s="509"/>
      <c r="AN223" s="509"/>
      <c r="AO223" s="509"/>
      <c r="AP223" s="509"/>
      <c r="AQ223" s="509"/>
      <c r="AR223" s="509"/>
      <c r="AS223" s="509"/>
      <c r="AT223" s="509"/>
      <c r="AU223" s="509"/>
      <c r="AV223" s="509"/>
      <c r="AW223" s="509"/>
      <c r="AX223" s="509"/>
      <c r="AY223" s="509"/>
      <c r="AZ223" s="509"/>
      <c r="BA223" s="509"/>
      <c r="BB223" s="509"/>
      <c r="BC223" s="509"/>
      <c r="BD223" s="509"/>
      <c r="BE223" s="509"/>
      <c r="BF223" s="509"/>
      <c r="BG223" s="509"/>
      <c r="BH223" s="509"/>
    </row>
    <row r="224" spans="1:60" ht="15" customHeight="1" x14ac:dyDescent="0.2">
      <c r="A224" s="509"/>
      <c r="B224" s="509"/>
      <c r="C224" s="509"/>
      <c r="D224" s="509"/>
      <c r="E224" s="509"/>
      <c r="F224" s="509"/>
      <c r="G224" s="509"/>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09"/>
      <c r="AY224" s="509"/>
      <c r="AZ224" s="509"/>
      <c r="BA224" s="509"/>
      <c r="BB224" s="509"/>
      <c r="BC224" s="509"/>
      <c r="BD224" s="509"/>
      <c r="BE224" s="509"/>
      <c r="BF224" s="509"/>
      <c r="BG224" s="509"/>
      <c r="BH224" s="509"/>
    </row>
    <row r="225" spans="1:61" ht="15" customHeight="1" x14ac:dyDescent="0.2">
      <c r="A225" s="509"/>
      <c r="B225" s="509"/>
      <c r="C225" s="509"/>
      <c r="D225" s="509"/>
      <c r="E225" s="509"/>
      <c r="F225" s="509"/>
      <c r="G225" s="509"/>
      <c r="H225" s="509"/>
      <c r="I225" s="509"/>
      <c r="J225" s="509"/>
      <c r="K225" s="509"/>
      <c r="L225" s="509"/>
      <c r="M225" s="509"/>
      <c r="N225" s="509"/>
      <c r="O225" s="509"/>
      <c r="P225" s="509"/>
      <c r="Q225" s="509"/>
      <c r="R225" s="509"/>
      <c r="S225" s="509"/>
      <c r="T225" s="509"/>
      <c r="U225" s="509"/>
      <c r="V225" s="509"/>
      <c r="W225" s="509"/>
      <c r="X225" s="509"/>
      <c r="Y225" s="509"/>
      <c r="Z225" s="509"/>
      <c r="AA225" s="509"/>
      <c r="AB225" s="509"/>
      <c r="AC225" s="509"/>
      <c r="AD225" s="509"/>
      <c r="AE225" s="509"/>
      <c r="AF225" s="509"/>
      <c r="AG225" s="509"/>
      <c r="AH225" s="509"/>
      <c r="AI225" s="509"/>
      <c r="AJ225" s="509"/>
      <c r="AK225" s="509"/>
      <c r="AL225" s="509"/>
      <c r="AM225" s="509"/>
      <c r="AN225" s="509"/>
      <c r="AO225" s="509"/>
      <c r="AP225" s="509"/>
      <c r="AQ225" s="509"/>
      <c r="AR225" s="509"/>
      <c r="AS225" s="509"/>
      <c r="AT225" s="509"/>
      <c r="AU225" s="509"/>
      <c r="AV225" s="509"/>
      <c r="AW225" s="509"/>
      <c r="AX225" s="509"/>
      <c r="AY225" s="509"/>
      <c r="AZ225" s="509"/>
      <c r="BA225" s="509"/>
      <c r="BB225" s="509"/>
      <c r="BC225" s="509"/>
      <c r="BD225" s="509"/>
      <c r="BE225" s="509"/>
      <c r="BF225" s="509"/>
      <c r="BG225" s="509"/>
      <c r="BH225" s="509"/>
    </row>
    <row r="226" spans="1:61" ht="15" customHeight="1" x14ac:dyDescent="0.2">
      <c r="A226" s="509"/>
      <c r="B226" s="509"/>
      <c r="C226" s="509"/>
      <c r="D226" s="509"/>
      <c r="E226" s="509"/>
      <c r="F226" s="509"/>
      <c r="G226" s="509"/>
      <c r="H226" s="509"/>
      <c r="I226" s="509"/>
      <c r="J226" s="509"/>
      <c r="K226" s="509"/>
      <c r="L226" s="509"/>
      <c r="M226" s="509"/>
      <c r="N226" s="509"/>
      <c r="O226" s="509"/>
      <c r="P226" s="509"/>
      <c r="Q226" s="509"/>
      <c r="R226" s="509"/>
      <c r="S226" s="509"/>
      <c r="T226" s="509"/>
      <c r="U226" s="509"/>
      <c r="V226" s="509"/>
      <c r="W226" s="509"/>
      <c r="X226" s="509"/>
      <c r="Y226" s="509"/>
      <c r="Z226" s="509"/>
      <c r="AA226" s="509"/>
      <c r="AB226" s="509"/>
      <c r="AC226" s="509"/>
      <c r="AD226" s="509"/>
      <c r="AE226" s="509"/>
      <c r="AF226" s="509"/>
      <c r="AG226" s="509"/>
      <c r="AH226" s="509"/>
      <c r="AI226" s="509"/>
      <c r="AJ226" s="509"/>
      <c r="AK226" s="509"/>
      <c r="AL226" s="509"/>
      <c r="AM226" s="509"/>
      <c r="AN226" s="509"/>
      <c r="AO226" s="509"/>
      <c r="AP226" s="509"/>
      <c r="AQ226" s="509"/>
      <c r="AR226" s="509"/>
      <c r="AS226" s="509"/>
      <c r="AT226" s="509"/>
      <c r="AU226" s="509"/>
      <c r="AV226" s="509"/>
      <c r="AW226" s="509"/>
      <c r="AX226" s="509"/>
      <c r="AY226" s="509"/>
      <c r="AZ226" s="509"/>
      <c r="BA226" s="509"/>
      <c r="BB226" s="509"/>
      <c r="BC226" s="509"/>
      <c r="BD226" s="509"/>
      <c r="BE226" s="509"/>
      <c r="BF226" s="509"/>
      <c r="BG226" s="509"/>
      <c r="BH226" s="509"/>
    </row>
    <row r="227" spans="1:61" ht="15" customHeight="1" x14ac:dyDescent="0.2">
      <c r="A227" s="509"/>
      <c r="B227" s="509"/>
      <c r="C227" s="509"/>
      <c r="D227" s="509"/>
      <c r="E227" s="509"/>
      <c r="F227" s="509"/>
      <c r="G227" s="509"/>
      <c r="H227" s="509"/>
      <c r="I227" s="509"/>
      <c r="J227" s="509"/>
      <c r="K227" s="509"/>
      <c r="L227" s="509"/>
      <c r="M227" s="509"/>
      <c r="N227" s="509"/>
      <c r="O227" s="509"/>
      <c r="P227" s="509"/>
      <c r="Q227" s="509"/>
      <c r="R227" s="509"/>
      <c r="S227" s="509"/>
      <c r="T227" s="509"/>
      <c r="U227" s="509"/>
      <c r="V227" s="509"/>
      <c r="W227" s="509"/>
      <c r="X227" s="509"/>
      <c r="Y227" s="509"/>
      <c r="Z227" s="509"/>
      <c r="AA227" s="509"/>
      <c r="AB227" s="509"/>
      <c r="AC227" s="509"/>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509"/>
      <c r="AY227" s="509"/>
      <c r="AZ227" s="509"/>
      <c r="BA227" s="509"/>
      <c r="BB227" s="509"/>
      <c r="BC227" s="509"/>
      <c r="BD227" s="509"/>
      <c r="BE227" s="509"/>
      <c r="BF227" s="509"/>
      <c r="BG227" s="509"/>
      <c r="BH227" s="509"/>
    </row>
    <row r="228" spans="1:61" ht="15" customHeight="1" x14ac:dyDescent="0.2">
      <c r="A228" s="509"/>
      <c r="B228" s="509"/>
      <c r="C228" s="509"/>
      <c r="D228" s="509"/>
      <c r="E228" s="509"/>
      <c r="F228" s="509"/>
      <c r="G228" s="509"/>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09"/>
      <c r="AY228" s="509"/>
      <c r="AZ228" s="509"/>
      <c r="BA228" s="509"/>
      <c r="BB228" s="509"/>
      <c r="BC228" s="509"/>
      <c r="BD228" s="509"/>
      <c r="BE228" s="509"/>
      <c r="BF228" s="509"/>
      <c r="BG228" s="509"/>
      <c r="BH228" s="509"/>
    </row>
    <row r="230" spans="1:61" s="143" customFormat="1" ht="12" customHeight="1" x14ac:dyDescent="0.2"/>
    <row r="231" spans="1:61" s="143" customFormat="1" x14ac:dyDescent="0.2">
      <c r="A231" s="144"/>
      <c r="B231" s="379" t="s">
        <v>398</v>
      </c>
      <c r="C231" s="379"/>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79"/>
      <c r="AE231" s="379"/>
      <c r="AF231" s="379"/>
      <c r="AG231" s="379"/>
      <c r="AH231" s="379"/>
      <c r="AI231" s="379"/>
      <c r="AJ231" s="379"/>
      <c r="AK231" s="379"/>
      <c r="AL231" s="379"/>
      <c r="AM231" s="379"/>
      <c r="AN231" s="379"/>
      <c r="AO231" s="379"/>
      <c r="AP231" s="379"/>
      <c r="AQ231" s="379"/>
      <c r="AR231" s="379"/>
      <c r="AS231" s="379"/>
      <c r="AT231" s="379"/>
      <c r="AU231" s="379"/>
      <c r="AV231" s="379"/>
      <c r="AW231" s="379"/>
      <c r="AX231" s="379"/>
      <c r="AY231" s="379"/>
      <c r="AZ231" s="379"/>
      <c r="BA231" s="379"/>
      <c r="BB231" s="379"/>
      <c r="BC231" s="379"/>
      <c r="BD231" s="379"/>
      <c r="BE231" s="379"/>
      <c r="BF231" s="379"/>
      <c r="BG231" s="144"/>
      <c r="BH231" s="144"/>
      <c r="BI231" s="144"/>
    </row>
    <row r="232" spans="1:61" s="143" customFormat="1" x14ac:dyDescent="0.2">
      <c r="A232" s="220" t="s">
        <v>0</v>
      </c>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2"/>
      <c r="AJ232" s="380"/>
      <c r="AK232" s="380"/>
      <c r="AL232" s="380"/>
      <c r="AM232" s="380"/>
      <c r="AN232" s="380"/>
      <c r="AO232" s="380"/>
      <c r="AP232" s="380"/>
      <c r="AQ232" s="380"/>
      <c r="AR232" s="380"/>
      <c r="AS232" s="380"/>
      <c r="AT232" s="380"/>
      <c r="AU232" s="380"/>
      <c r="AV232" s="380"/>
      <c r="AW232" s="380"/>
      <c r="AX232" s="380"/>
      <c r="AY232" s="380"/>
      <c r="AZ232" s="380"/>
      <c r="BA232" s="380"/>
      <c r="BB232" s="380"/>
      <c r="BC232" s="380"/>
      <c r="BD232" s="380"/>
      <c r="BE232" s="380"/>
      <c r="BF232" s="380"/>
      <c r="BG232" s="380"/>
      <c r="BH232" s="380"/>
      <c r="BI232" s="380"/>
    </row>
    <row r="233" spans="1:61" s="143" customFormat="1" x14ac:dyDescent="0.2">
      <c r="A233" s="220" t="s">
        <v>1</v>
      </c>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22"/>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row>
    <row r="234" spans="1:61" s="143" customFormat="1" ht="12.75" customHeight="1" x14ac:dyDescent="0.2">
      <c r="A234" s="381"/>
      <c r="B234" s="382"/>
      <c r="C234" s="382"/>
      <c r="D234" s="382"/>
      <c r="E234" s="382"/>
      <c r="F234" s="382"/>
      <c r="G234" s="382"/>
      <c r="H234" s="382"/>
      <c r="I234" s="382"/>
      <c r="J234" s="382"/>
      <c r="K234" s="382"/>
      <c r="L234" s="382"/>
      <c r="M234" s="382"/>
      <c r="N234" s="382"/>
      <c r="O234" s="382"/>
      <c r="P234" s="382"/>
      <c r="Q234" s="382"/>
      <c r="R234" s="382"/>
      <c r="S234" s="382"/>
      <c r="T234" s="382"/>
      <c r="U234" s="382"/>
      <c r="V234" s="382"/>
      <c r="W234" s="382"/>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c r="AS234" s="382"/>
      <c r="AT234" s="382"/>
      <c r="AU234" s="382"/>
      <c r="AV234" s="382"/>
      <c r="AW234" s="382"/>
      <c r="AX234" s="382"/>
      <c r="AY234" s="382"/>
      <c r="AZ234" s="382"/>
      <c r="BA234" s="382"/>
      <c r="BB234" s="382"/>
      <c r="BC234" s="382"/>
      <c r="BD234" s="382"/>
      <c r="BE234" s="382"/>
      <c r="BF234" s="382"/>
      <c r="BG234" s="382"/>
      <c r="BH234" s="382"/>
      <c r="BI234" s="383"/>
    </row>
    <row r="235" spans="1:61" s="143" customFormat="1" ht="9" customHeight="1" x14ac:dyDescent="0.2">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4"/>
      <c r="AL235" s="144"/>
      <c r="AM235" s="144"/>
      <c r="AN235" s="144"/>
      <c r="AO235" s="144"/>
      <c r="AP235" s="144"/>
      <c r="AQ235" s="144"/>
      <c r="AR235" s="144"/>
      <c r="AS235" s="144"/>
      <c r="AT235" s="144"/>
      <c r="AU235" s="144"/>
      <c r="AV235" s="144"/>
      <c r="AW235" s="144"/>
      <c r="AX235" s="144"/>
      <c r="AY235" s="144"/>
      <c r="AZ235" s="144"/>
      <c r="BA235" s="144"/>
      <c r="BB235" s="144"/>
      <c r="BC235" s="144"/>
      <c r="BD235" s="144"/>
      <c r="BE235" s="144"/>
      <c r="BF235" s="144"/>
      <c r="BG235" s="144"/>
      <c r="BH235" s="144"/>
      <c r="BI235" s="144"/>
    </row>
    <row r="236" spans="1:61" s="143" customFormat="1" ht="24" customHeight="1" x14ac:dyDescent="0.2">
      <c r="A236" s="144"/>
      <c r="B236" s="384" t="s">
        <v>397</v>
      </c>
      <c r="C236" s="384"/>
      <c r="D236" s="384"/>
      <c r="E236" s="384"/>
      <c r="F236" s="384"/>
      <c r="G236" s="384"/>
      <c r="H236" s="384"/>
      <c r="I236" s="384"/>
      <c r="J236" s="384"/>
      <c r="K236" s="384"/>
      <c r="L236" s="384"/>
      <c r="M236" s="384"/>
      <c r="N236" s="384"/>
      <c r="O236" s="144"/>
      <c r="P236" s="385">
        <v>100</v>
      </c>
      <c r="Q236" s="386"/>
      <c r="R236" s="386"/>
      <c r="S236" s="386"/>
      <c r="T236" s="386"/>
      <c r="U236" s="387"/>
      <c r="V236" s="388" t="s">
        <v>52</v>
      </c>
      <c r="W236" s="388"/>
      <c r="X236" s="388"/>
      <c r="Y236" s="388"/>
      <c r="Z236" s="388"/>
      <c r="AB236" s="389"/>
      <c r="AC236" s="390"/>
      <c r="AD236" s="390"/>
      <c r="AE236" s="390"/>
      <c r="AF236" s="390"/>
      <c r="AG236" s="391"/>
      <c r="AI236" s="392" t="s">
        <v>396</v>
      </c>
      <c r="AJ236" s="392"/>
      <c r="AK236" s="392"/>
      <c r="AL236" s="392"/>
      <c r="AM236" s="392"/>
      <c r="AN236" s="392"/>
      <c r="AO236" s="392"/>
      <c r="AP236" s="392"/>
      <c r="AQ236" s="392"/>
      <c r="AR236" s="392"/>
      <c r="AS236" s="392"/>
      <c r="AT236" s="392"/>
      <c r="AU236" s="393"/>
      <c r="AV236" s="394"/>
      <c r="AW236" s="394"/>
      <c r="AX236" s="394"/>
      <c r="AY236" s="394"/>
      <c r="AZ236" s="394"/>
      <c r="BA236" s="394"/>
      <c r="BB236" s="394"/>
      <c r="BC236" s="394"/>
      <c r="BD236" s="394"/>
      <c r="BE236" s="394"/>
      <c r="BF236" s="144"/>
      <c r="BG236" s="144"/>
      <c r="BH236" s="144"/>
      <c r="BI236" s="144"/>
    </row>
    <row r="237" spans="1:61" s="143" customFormat="1" ht="10.5" customHeight="1" x14ac:dyDescent="0.2">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c r="BI237" s="144"/>
    </row>
    <row r="238" spans="1:61" s="143" customFormat="1" ht="12" customHeight="1" x14ac:dyDescent="0.2">
      <c r="A238" s="374" t="s">
        <v>470</v>
      </c>
      <c r="B238" s="375"/>
      <c r="C238" s="375"/>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5"/>
      <c r="AE238" s="375"/>
      <c r="AF238" s="375"/>
      <c r="AG238" s="375"/>
      <c r="AH238" s="375"/>
      <c r="AI238" s="376"/>
      <c r="AJ238" s="395" t="s">
        <v>469</v>
      </c>
      <c r="AK238" s="395"/>
      <c r="AL238" s="395"/>
      <c r="AM238" s="395"/>
      <c r="AN238" s="395"/>
      <c r="AO238" s="395"/>
      <c r="AP238" s="395"/>
      <c r="AQ238" s="395"/>
      <c r="AR238" s="395"/>
      <c r="AS238" s="396"/>
      <c r="AT238" s="396"/>
      <c r="AU238" s="396"/>
      <c r="AV238" s="396"/>
      <c r="AW238" s="396"/>
      <c r="AX238" s="396"/>
      <c r="AY238" s="396"/>
      <c r="AZ238" s="396"/>
      <c r="BA238" s="396"/>
      <c r="BB238" s="396"/>
      <c r="BC238" s="396"/>
      <c r="BD238" s="396"/>
      <c r="BE238" s="396"/>
      <c r="BF238" s="396"/>
      <c r="BG238" s="396"/>
      <c r="BH238" s="396"/>
      <c r="BI238" s="396"/>
    </row>
    <row r="239" spans="1:61" s="66" customFormat="1" ht="29.25" customHeight="1" x14ac:dyDescent="0.2">
      <c r="A239" s="397" t="s">
        <v>53</v>
      </c>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c r="AG239" s="398"/>
      <c r="AH239" s="398"/>
      <c r="AI239" s="399"/>
      <c r="AJ239" s="400" t="s">
        <v>54</v>
      </c>
      <c r="AK239" s="400"/>
      <c r="AL239" s="400"/>
      <c r="AM239" s="400"/>
      <c r="AN239" s="400"/>
      <c r="AO239" s="400"/>
      <c r="AP239" s="400"/>
      <c r="AQ239" s="400"/>
      <c r="AR239" s="400"/>
      <c r="AS239" s="400" t="s">
        <v>56</v>
      </c>
      <c r="AT239" s="400"/>
      <c r="AU239" s="400"/>
      <c r="AV239" s="400"/>
      <c r="AW239" s="400"/>
      <c r="AX239" s="400"/>
      <c r="AY239" s="400"/>
      <c r="AZ239" s="400"/>
      <c r="BA239" s="400" t="s">
        <v>55</v>
      </c>
      <c r="BB239" s="400"/>
      <c r="BC239" s="400"/>
      <c r="BD239" s="400"/>
      <c r="BE239" s="400"/>
      <c r="BF239" s="400"/>
      <c r="BG239" s="400"/>
      <c r="BH239" s="400"/>
      <c r="BI239" s="400"/>
    </row>
    <row r="240" spans="1:61" s="66" customFormat="1" ht="10.5" customHeight="1" x14ac:dyDescent="0.2">
      <c r="A240" s="374"/>
      <c r="B240" s="375"/>
      <c r="C240" s="375"/>
      <c r="D240" s="375"/>
      <c r="E240" s="375"/>
      <c r="F240" s="375"/>
      <c r="G240" s="375"/>
      <c r="H240" s="375"/>
      <c r="I240" s="375"/>
      <c r="J240" s="375"/>
      <c r="K240" s="375"/>
      <c r="L240" s="375"/>
      <c r="M240" s="375"/>
      <c r="N240" s="375"/>
      <c r="O240" s="375"/>
      <c r="P240" s="375"/>
      <c r="Q240" s="375"/>
      <c r="R240" s="375"/>
      <c r="S240" s="375"/>
      <c r="T240" s="375"/>
      <c r="U240" s="375"/>
      <c r="V240" s="375"/>
      <c r="W240" s="375"/>
      <c r="X240" s="375"/>
      <c r="Y240" s="375"/>
      <c r="Z240" s="375"/>
      <c r="AA240" s="375"/>
      <c r="AB240" s="375"/>
      <c r="AC240" s="375"/>
      <c r="AD240" s="375"/>
      <c r="AE240" s="375"/>
      <c r="AF240" s="375"/>
      <c r="AG240" s="375"/>
      <c r="AH240" s="375"/>
      <c r="AI240" s="376"/>
      <c r="AJ240" s="377" t="s">
        <v>57</v>
      </c>
      <c r="AK240" s="377"/>
      <c r="AL240" s="377"/>
      <c r="AM240" s="377"/>
      <c r="AN240" s="377"/>
      <c r="AO240" s="377"/>
      <c r="AP240" s="377"/>
      <c r="AQ240" s="377"/>
      <c r="AR240" s="377"/>
      <c r="AS240" s="377" t="s">
        <v>57</v>
      </c>
      <c r="AT240" s="377"/>
      <c r="AU240" s="377"/>
      <c r="AV240" s="377"/>
      <c r="AW240" s="377"/>
      <c r="AX240" s="377"/>
      <c r="AY240" s="377"/>
      <c r="AZ240" s="377"/>
      <c r="BA240" s="377" t="s">
        <v>57</v>
      </c>
      <c r="BB240" s="377"/>
      <c r="BC240" s="377"/>
      <c r="BD240" s="377"/>
      <c r="BE240" s="377"/>
      <c r="BF240" s="377"/>
      <c r="BG240" s="377"/>
      <c r="BH240" s="377"/>
      <c r="BI240" s="377"/>
    </row>
    <row r="241" spans="1:61" s="67" customFormat="1" ht="10.5" customHeight="1" x14ac:dyDescent="0.2">
      <c r="A241" s="339">
        <v>1</v>
      </c>
      <c r="B241" s="340"/>
      <c r="C241" s="340"/>
      <c r="D241" s="340"/>
      <c r="E241" s="340"/>
      <c r="F241" s="340"/>
      <c r="G241" s="340"/>
      <c r="H241" s="340"/>
      <c r="I241" s="340"/>
      <c r="J241" s="340"/>
      <c r="K241" s="340"/>
      <c r="L241" s="340"/>
      <c r="M241" s="340"/>
      <c r="N241" s="340"/>
      <c r="O241" s="340"/>
      <c r="P241" s="340"/>
      <c r="Q241" s="340"/>
      <c r="R241" s="340"/>
      <c r="S241" s="340"/>
      <c r="T241" s="340"/>
      <c r="U241" s="340"/>
      <c r="V241" s="340"/>
      <c r="W241" s="340"/>
      <c r="X241" s="340"/>
      <c r="Y241" s="340"/>
      <c r="Z241" s="340"/>
      <c r="AA241" s="340"/>
      <c r="AB241" s="340"/>
      <c r="AC241" s="340"/>
      <c r="AD241" s="340"/>
      <c r="AE241" s="340"/>
      <c r="AF241" s="340"/>
      <c r="AG241" s="340"/>
      <c r="AH241" s="340"/>
      <c r="AI241" s="378"/>
      <c r="AJ241" s="377">
        <v>2</v>
      </c>
      <c r="AK241" s="377"/>
      <c r="AL241" s="377"/>
      <c r="AM241" s="377"/>
      <c r="AN241" s="377"/>
      <c r="AO241" s="377"/>
      <c r="AP241" s="377"/>
      <c r="AQ241" s="377"/>
      <c r="AR241" s="377"/>
      <c r="AS241" s="377">
        <v>3</v>
      </c>
      <c r="AT241" s="377"/>
      <c r="AU241" s="377"/>
      <c r="AV241" s="377"/>
      <c r="AW241" s="377"/>
      <c r="AX241" s="377"/>
      <c r="AY241" s="377"/>
      <c r="AZ241" s="377"/>
      <c r="BA241" s="377">
        <v>4</v>
      </c>
      <c r="BB241" s="377"/>
      <c r="BC241" s="377"/>
      <c r="BD241" s="377"/>
      <c r="BE241" s="377"/>
      <c r="BF241" s="377"/>
      <c r="BG241" s="377"/>
      <c r="BH241" s="377"/>
      <c r="BI241" s="377"/>
    </row>
    <row r="242" spans="1:61" s="2" customFormat="1" ht="9.75" customHeight="1" x14ac:dyDescent="0.2">
      <c r="A242" s="328" t="s">
        <v>399</v>
      </c>
      <c r="B242" s="329"/>
      <c r="C242" s="329"/>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c r="AA242" s="329"/>
      <c r="AB242" s="329"/>
      <c r="AC242" s="329"/>
      <c r="AD242" s="329"/>
      <c r="AE242" s="329"/>
      <c r="AF242" s="329"/>
      <c r="AG242" s="329"/>
      <c r="AH242" s="329"/>
      <c r="AI242" s="330"/>
      <c r="AJ242" s="331">
        <f>AJ243</f>
        <v>0</v>
      </c>
      <c r="AK242" s="332"/>
      <c r="AL242" s="332"/>
      <c r="AM242" s="332"/>
      <c r="AN242" s="332"/>
      <c r="AO242" s="332"/>
      <c r="AP242" s="332"/>
      <c r="AQ242" s="332"/>
      <c r="AR242" s="333"/>
      <c r="AS242" s="318">
        <f>AS243</f>
        <v>0</v>
      </c>
      <c r="AT242" s="318"/>
      <c r="AU242" s="318"/>
      <c r="AV242" s="318"/>
      <c r="AW242" s="318"/>
      <c r="AX242" s="318"/>
      <c r="AY242" s="318"/>
      <c r="AZ242" s="318"/>
      <c r="BA242" s="318">
        <f>SUM(AJ242:AZ242)</f>
        <v>0</v>
      </c>
      <c r="BB242" s="318"/>
      <c r="BC242" s="318"/>
      <c r="BD242" s="318"/>
      <c r="BE242" s="318"/>
      <c r="BF242" s="318"/>
      <c r="BG242" s="318"/>
      <c r="BH242" s="318"/>
      <c r="BI242" s="318"/>
    </row>
    <row r="243" spans="1:61" s="2" customFormat="1" ht="20.25" customHeight="1" x14ac:dyDescent="0.2">
      <c r="A243" s="362" t="s">
        <v>400</v>
      </c>
      <c r="B243" s="363"/>
      <c r="C243" s="363"/>
      <c r="D243" s="363"/>
      <c r="E243" s="363"/>
      <c r="F243" s="363"/>
      <c r="G243" s="363"/>
      <c r="H243" s="363"/>
      <c r="I243" s="363"/>
      <c r="J243" s="363"/>
      <c r="K243" s="363"/>
      <c r="L243" s="363"/>
      <c r="M243" s="363"/>
      <c r="N243" s="363"/>
      <c r="O243" s="363"/>
      <c r="P243" s="363"/>
      <c r="Q243" s="363"/>
      <c r="R243" s="363"/>
      <c r="S243" s="363"/>
      <c r="T243" s="363"/>
      <c r="U243" s="363"/>
      <c r="V243" s="363"/>
      <c r="W243" s="363"/>
      <c r="X243" s="363"/>
      <c r="Y243" s="363"/>
      <c r="Z243" s="363"/>
      <c r="AA243" s="363"/>
      <c r="AB243" s="363"/>
      <c r="AC243" s="363"/>
      <c r="AD243" s="363"/>
      <c r="AE243" s="363"/>
      <c r="AF243" s="363"/>
      <c r="AG243" s="363"/>
      <c r="AH243" s="363"/>
      <c r="AI243" s="364"/>
      <c r="AJ243" s="353"/>
      <c r="AK243" s="353"/>
      <c r="AL243" s="353"/>
      <c r="AM243" s="353"/>
      <c r="AN243" s="353"/>
      <c r="AO243" s="353"/>
      <c r="AP243" s="353"/>
      <c r="AQ243" s="353"/>
      <c r="AR243" s="353"/>
      <c r="AS243" s="353"/>
      <c r="AT243" s="353"/>
      <c r="AU243" s="353"/>
      <c r="AV243" s="353"/>
      <c r="AW243" s="353"/>
      <c r="AX243" s="353"/>
      <c r="AY243" s="353"/>
      <c r="AZ243" s="353"/>
      <c r="BA243" s="317">
        <f t="shared" ref="BA243:BA252" si="0">SUM(AJ243:AZ243)</f>
        <v>0</v>
      </c>
      <c r="BB243" s="317"/>
      <c r="BC243" s="317"/>
      <c r="BD243" s="317"/>
      <c r="BE243" s="317"/>
      <c r="BF243" s="317"/>
      <c r="BG243" s="317"/>
      <c r="BH243" s="317"/>
      <c r="BI243" s="317"/>
    </row>
    <row r="244" spans="1:61" s="2" customFormat="1" ht="9.75" customHeight="1" x14ac:dyDescent="0.2">
      <c r="A244" s="328" t="s">
        <v>401</v>
      </c>
      <c r="B244" s="329"/>
      <c r="C244" s="329"/>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c r="AA244" s="329"/>
      <c r="AB244" s="329"/>
      <c r="AC244" s="329"/>
      <c r="AD244" s="329"/>
      <c r="AE244" s="329"/>
      <c r="AF244" s="329"/>
      <c r="AG244" s="329"/>
      <c r="AH244" s="329"/>
      <c r="AI244" s="330"/>
      <c r="AJ244" s="331">
        <f>SUM(AJ245:AJ247)</f>
        <v>0</v>
      </c>
      <c r="AK244" s="332"/>
      <c r="AL244" s="332"/>
      <c r="AM244" s="332"/>
      <c r="AN244" s="332"/>
      <c r="AO244" s="332"/>
      <c r="AP244" s="332"/>
      <c r="AQ244" s="332"/>
      <c r="AR244" s="333"/>
      <c r="AS244" s="318">
        <f>SUM(AS245:AS247)</f>
        <v>0</v>
      </c>
      <c r="AT244" s="318"/>
      <c r="AU244" s="318"/>
      <c r="AV244" s="318"/>
      <c r="AW244" s="318"/>
      <c r="AX244" s="318"/>
      <c r="AY244" s="318"/>
      <c r="AZ244" s="318"/>
      <c r="BA244" s="318">
        <f t="shared" si="0"/>
        <v>0</v>
      </c>
      <c r="BB244" s="318"/>
      <c r="BC244" s="318"/>
      <c r="BD244" s="318"/>
      <c r="BE244" s="318"/>
      <c r="BF244" s="318"/>
      <c r="BG244" s="318"/>
      <c r="BH244" s="318"/>
      <c r="BI244" s="318"/>
    </row>
    <row r="245" spans="1:61" s="2" customFormat="1" ht="22.5" customHeight="1" x14ac:dyDescent="0.2">
      <c r="A245" s="368" t="s">
        <v>402</v>
      </c>
      <c r="B245" s="369"/>
      <c r="C245" s="369"/>
      <c r="D245" s="369"/>
      <c r="E245" s="369"/>
      <c r="F245" s="369"/>
      <c r="G245" s="369"/>
      <c r="H245" s="369"/>
      <c r="I245" s="369"/>
      <c r="J245" s="369"/>
      <c r="K245" s="369"/>
      <c r="L245" s="369"/>
      <c r="M245" s="369"/>
      <c r="N245" s="369"/>
      <c r="O245" s="369"/>
      <c r="P245" s="369"/>
      <c r="Q245" s="369"/>
      <c r="R245" s="369"/>
      <c r="S245" s="369"/>
      <c r="T245" s="369"/>
      <c r="U245" s="369"/>
      <c r="V245" s="369"/>
      <c r="W245" s="369"/>
      <c r="X245" s="369"/>
      <c r="Y245" s="369"/>
      <c r="Z245" s="369"/>
      <c r="AA245" s="369"/>
      <c r="AB245" s="369"/>
      <c r="AC245" s="369"/>
      <c r="AD245" s="369"/>
      <c r="AE245" s="369"/>
      <c r="AF245" s="369"/>
      <c r="AG245" s="369"/>
      <c r="AH245" s="369"/>
      <c r="AI245" s="370"/>
      <c r="AJ245" s="353"/>
      <c r="AK245" s="353"/>
      <c r="AL245" s="353"/>
      <c r="AM245" s="353"/>
      <c r="AN245" s="353"/>
      <c r="AO245" s="353"/>
      <c r="AP245" s="353"/>
      <c r="AQ245" s="353"/>
      <c r="AR245" s="353"/>
      <c r="AS245" s="353"/>
      <c r="AT245" s="353"/>
      <c r="AU245" s="353"/>
      <c r="AV245" s="353"/>
      <c r="AW245" s="353"/>
      <c r="AX245" s="353"/>
      <c r="AY245" s="353"/>
      <c r="AZ245" s="353"/>
      <c r="BA245" s="317">
        <f t="shared" si="0"/>
        <v>0</v>
      </c>
      <c r="BB245" s="317"/>
      <c r="BC245" s="317"/>
      <c r="BD245" s="317"/>
      <c r="BE245" s="317"/>
      <c r="BF245" s="317"/>
      <c r="BG245" s="317"/>
      <c r="BH245" s="317"/>
      <c r="BI245" s="317"/>
    </row>
    <row r="246" spans="1:61" s="2" customFormat="1" ht="21.75" customHeight="1" x14ac:dyDescent="0.2">
      <c r="A246" s="362" t="s">
        <v>403</v>
      </c>
      <c r="B246" s="363"/>
      <c r="C246" s="363"/>
      <c r="D246" s="363"/>
      <c r="E246" s="363"/>
      <c r="F246" s="363"/>
      <c r="G246" s="363"/>
      <c r="H246" s="363"/>
      <c r="I246" s="363"/>
      <c r="J246" s="363"/>
      <c r="K246" s="363"/>
      <c r="L246" s="363"/>
      <c r="M246" s="363"/>
      <c r="N246" s="363"/>
      <c r="O246" s="363"/>
      <c r="P246" s="363"/>
      <c r="Q246" s="363"/>
      <c r="R246" s="363"/>
      <c r="S246" s="363"/>
      <c r="T246" s="363"/>
      <c r="U246" s="363"/>
      <c r="V246" s="363"/>
      <c r="W246" s="363"/>
      <c r="X246" s="363"/>
      <c r="Y246" s="363"/>
      <c r="Z246" s="363"/>
      <c r="AA246" s="363"/>
      <c r="AB246" s="363"/>
      <c r="AC246" s="363"/>
      <c r="AD246" s="363"/>
      <c r="AE246" s="363"/>
      <c r="AF246" s="363"/>
      <c r="AG246" s="363"/>
      <c r="AH246" s="363"/>
      <c r="AI246" s="364"/>
      <c r="AJ246" s="353"/>
      <c r="AK246" s="353"/>
      <c r="AL246" s="353"/>
      <c r="AM246" s="353"/>
      <c r="AN246" s="353"/>
      <c r="AO246" s="353"/>
      <c r="AP246" s="353"/>
      <c r="AQ246" s="353"/>
      <c r="AR246" s="353"/>
      <c r="AS246" s="353"/>
      <c r="AT246" s="353"/>
      <c r="AU246" s="353"/>
      <c r="AV246" s="353"/>
      <c r="AW246" s="353"/>
      <c r="AX246" s="353"/>
      <c r="AY246" s="353"/>
      <c r="AZ246" s="353"/>
      <c r="BA246" s="317">
        <f t="shared" ref="BA246:BA247" si="1">SUM(AJ246:AZ246)</f>
        <v>0</v>
      </c>
      <c r="BB246" s="317"/>
      <c r="BC246" s="317"/>
      <c r="BD246" s="317"/>
      <c r="BE246" s="317"/>
      <c r="BF246" s="317"/>
      <c r="BG246" s="317"/>
      <c r="BH246" s="317"/>
      <c r="BI246" s="317"/>
    </row>
    <row r="247" spans="1:61" s="2" customFormat="1" ht="22.5" customHeight="1" x14ac:dyDescent="0.2">
      <c r="A247" s="362" t="s">
        <v>404</v>
      </c>
      <c r="B247" s="363"/>
      <c r="C247" s="363"/>
      <c r="D247" s="363"/>
      <c r="E247" s="363"/>
      <c r="F247" s="363"/>
      <c r="G247" s="363"/>
      <c r="H247" s="363"/>
      <c r="I247" s="363"/>
      <c r="J247" s="363"/>
      <c r="K247" s="363"/>
      <c r="L247" s="363"/>
      <c r="M247" s="363"/>
      <c r="N247" s="363"/>
      <c r="O247" s="363"/>
      <c r="P247" s="363"/>
      <c r="Q247" s="363"/>
      <c r="R247" s="363"/>
      <c r="S247" s="363"/>
      <c r="T247" s="363"/>
      <c r="U247" s="363"/>
      <c r="V247" s="363"/>
      <c r="W247" s="363"/>
      <c r="X247" s="363"/>
      <c r="Y247" s="363"/>
      <c r="Z247" s="363"/>
      <c r="AA247" s="363"/>
      <c r="AB247" s="363"/>
      <c r="AC247" s="363"/>
      <c r="AD247" s="363"/>
      <c r="AE247" s="363"/>
      <c r="AF247" s="363"/>
      <c r="AG247" s="363"/>
      <c r="AH247" s="363"/>
      <c r="AI247" s="364"/>
      <c r="AJ247" s="353"/>
      <c r="AK247" s="353"/>
      <c r="AL247" s="353"/>
      <c r="AM247" s="353"/>
      <c r="AN247" s="353"/>
      <c r="AO247" s="353"/>
      <c r="AP247" s="353"/>
      <c r="AQ247" s="353"/>
      <c r="AR247" s="353"/>
      <c r="AS247" s="353"/>
      <c r="AT247" s="353"/>
      <c r="AU247" s="353"/>
      <c r="AV247" s="353"/>
      <c r="AW247" s="353"/>
      <c r="AX247" s="353"/>
      <c r="AY247" s="353"/>
      <c r="AZ247" s="353"/>
      <c r="BA247" s="317">
        <f t="shared" si="1"/>
        <v>0</v>
      </c>
      <c r="BB247" s="317"/>
      <c r="BC247" s="317"/>
      <c r="BD247" s="317"/>
      <c r="BE247" s="317"/>
      <c r="BF247" s="317"/>
      <c r="BG247" s="317"/>
      <c r="BH247" s="317"/>
      <c r="BI247" s="317"/>
    </row>
    <row r="248" spans="1:61" s="2" customFormat="1" ht="22.5" customHeight="1" x14ac:dyDescent="0.2">
      <c r="A248" s="371" t="s">
        <v>405</v>
      </c>
      <c r="B248" s="372"/>
      <c r="C248" s="372"/>
      <c r="D248" s="372"/>
      <c r="E248" s="372"/>
      <c r="F248" s="372"/>
      <c r="G248" s="372"/>
      <c r="H248" s="372"/>
      <c r="I248" s="372"/>
      <c r="J248" s="372"/>
      <c r="K248" s="372"/>
      <c r="L248" s="372"/>
      <c r="M248" s="372"/>
      <c r="N248" s="372"/>
      <c r="O248" s="372"/>
      <c r="P248" s="372"/>
      <c r="Q248" s="372"/>
      <c r="R248" s="372"/>
      <c r="S248" s="372"/>
      <c r="T248" s="372"/>
      <c r="U248" s="372"/>
      <c r="V248" s="372"/>
      <c r="W248" s="372"/>
      <c r="X248" s="372"/>
      <c r="Y248" s="372"/>
      <c r="Z248" s="372"/>
      <c r="AA248" s="372"/>
      <c r="AB248" s="372"/>
      <c r="AC248" s="372"/>
      <c r="AD248" s="372"/>
      <c r="AE248" s="372"/>
      <c r="AF248" s="372"/>
      <c r="AG248" s="372"/>
      <c r="AH248" s="372"/>
      <c r="AI248" s="373"/>
      <c r="AJ248" s="318">
        <f>SUM(AJ249:AJ252)</f>
        <v>0</v>
      </c>
      <c r="AK248" s="318"/>
      <c r="AL248" s="318"/>
      <c r="AM248" s="318"/>
      <c r="AN248" s="318"/>
      <c r="AO248" s="318"/>
      <c r="AP248" s="318"/>
      <c r="AQ248" s="318"/>
      <c r="AR248" s="318"/>
      <c r="AS248" s="318">
        <f>SUM(AS249:AZ252)</f>
        <v>0</v>
      </c>
      <c r="AT248" s="318"/>
      <c r="AU248" s="318"/>
      <c r="AV248" s="318"/>
      <c r="AW248" s="318"/>
      <c r="AX248" s="318"/>
      <c r="AY248" s="318"/>
      <c r="AZ248" s="318"/>
      <c r="BA248" s="318">
        <f t="shared" si="0"/>
        <v>0</v>
      </c>
      <c r="BB248" s="318"/>
      <c r="BC248" s="318"/>
      <c r="BD248" s="318"/>
      <c r="BE248" s="318"/>
      <c r="BF248" s="318"/>
      <c r="BG248" s="318"/>
      <c r="BH248" s="318"/>
      <c r="BI248" s="318"/>
    </row>
    <row r="249" spans="1:61" s="2" customFormat="1" ht="31.5" customHeight="1" x14ac:dyDescent="0.2">
      <c r="A249" s="362" t="s">
        <v>406</v>
      </c>
      <c r="B249" s="363"/>
      <c r="C249" s="363"/>
      <c r="D249" s="363"/>
      <c r="E249" s="363"/>
      <c r="F249" s="363"/>
      <c r="G249" s="363"/>
      <c r="H249" s="363"/>
      <c r="I249" s="363"/>
      <c r="J249" s="363"/>
      <c r="K249" s="363"/>
      <c r="L249" s="363"/>
      <c r="M249" s="363"/>
      <c r="N249" s="363"/>
      <c r="O249" s="363"/>
      <c r="P249" s="363"/>
      <c r="Q249" s="363"/>
      <c r="R249" s="363"/>
      <c r="S249" s="363"/>
      <c r="T249" s="363"/>
      <c r="U249" s="363"/>
      <c r="V249" s="363"/>
      <c r="W249" s="363"/>
      <c r="X249" s="363"/>
      <c r="Y249" s="363"/>
      <c r="Z249" s="363"/>
      <c r="AA249" s="363"/>
      <c r="AB249" s="363"/>
      <c r="AC249" s="363"/>
      <c r="AD249" s="363"/>
      <c r="AE249" s="363"/>
      <c r="AF249" s="363"/>
      <c r="AG249" s="363"/>
      <c r="AH249" s="363"/>
      <c r="AI249" s="364"/>
      <c r="AJ249" s="353"/>
      <c r="AK249" s="353"/>
      <c r="AL249" s="353"/>
      <c r="AM249" s="353"/>
      <c r="AN249" s="353"/>
      <c r="AO249" s="353"/>
      <c r="AP249" s="353"/>
      <c r="AQ249" s="353"/>
      <c r="AR249" s="353"/>
      <c r="AS249" s="353"/>
      <c r="AT249" s="353"/>
      <c r="AU249" s="353"/>
      <c r="AV249" s="353"/>
      <c r="AW249" s="353"/>
      <c r="AX249" s="353"/>
      <c r="AY249" s="353"/>
      <c r="AZ249" s="353"/>
      <c r="BA249" s="317">
        <f t="shared" si="0"/>
        <v>0</v>
      </c>
      <c r="BB249" s="317"/>
      <c r="BC249" s="317"/>
      <c r="BD249" s="317"/>
      <c r="BE249" s="317"/>
      <c r="BF249" s="317"/>
      <c r="BG249" s="317"/>
      <c r="BH249" s="317"/>
      <c r="BI249" s="317"/>
    </row>
    <row r="250" spans="1:61" s="72" customFormat="1" ht="32.25" customHeight="1" x14ac:dyDescent="0.2">
      <c r="A250" s="362" t="s">
        <v>407</v>
      </c>
      <c r="B250" s="363"/>
      <c r="C250" s="363"/>
      <c r="D250" s="363"/>
      <c r="E250" s="363"/>
      <c r="F250" s="363"/>
      <c r="G250" s="363"/>
      <c r="H250" s="363"/>
      <c r="I250" s="363"/>
      <c r="J250" s="363"/>
      <c r="K250" s="363"/>
      <c r="L250" s="363"/>
      <c r="M250" s="363"/>
      <c r="N250" s="363"/>
      <c r="O250" s="363"/>
      <c r="P250" s="363"/>
      <c r="Q250" s="363"/>
      <c r="R250" s="363"/>
      <c r="S250" s="363"/>
      <c r="T250" s="363"/>
      <c r="U250" s="363"/>
      <c r="V250" s="363"/>
      <c r="W250" s="363"/>
      <c r="X250" s="363"/>
      <c r="Y250" s="363"/>
      <c r="Z250" s="363"/>
      <c r="AA250" s="363"/>
      <c r="AB250" s="363"/>
      <c r="AC250" s="363"/>
      <c r="AD250" s="363"/>
      <c r="AE250" s="363"/>
      <c r="AF250" s="363"/>
      <c r="AG250" s="363"/>
      <c r="AH250" s="363"/>
      <c r="AI250" s="364"/>
      <c r="AJ250" s="365"/>
      <c r="AK250" s="365"/>
      <c r="AL250" s="365"/>
      <c r="AM250" s="365"/>
      <c r="AN250" s="365"/>
      <c r="AO250" s="365"/>
      <c r="AP250" s="365"/>
      <c r="AQ250" s="365"/>
      <c r="AR250" s="365"/>
      <c r="AS250" s="365"/>
      <c r="AT250" s="365"/>
      <c r="AU250" s="365"/>
      <c r="AV250" s="365"/>
      <c r="AW250" s="365"/>
      <c r="AX250" s="365"/>
      <c r="AY250" s="365"/>
      <c r="AZ250" s="365"/>
      <c r="BA250" s="366">
        <f t="shared" si="0"/>
        <v>0</v>
      </c>
      <c r="BB250" s="366"/>
      <c r="BC250" s="366"/>
      <c r="BD250" s="366"/>
      <c r="BE250" s="366"/>
      <c r="BF250" s="366"/>
      <c r="BG250" s="366"/>
      <c r="BH250" s="366"/>
      <c r="BI250" s="366"/>
    </row>
    <row r="251" spans="1:61" s="2" customFormat="1" ht="34.5" customHeight="1" x14ac:dyDescent="0.2">
      <c r="A251" s="362" t="s">
        <v>408</v>
      </c>
      <c r="B251" s="363"/>
      <c r="C251" s="363"/>
      <c r="D251" s="363"/>
      <c r="E251" s="363"/>
      <c r="F251" s="363"/>
      <c r="G251" s="363"/>
      <c r="H251" s="363"/>
      <c r="I251" s="363"/>
      <c r="J251" s="363"/>
      <c r="K251" s="363"/>
      <c r="L251" s="363"/>
      <c r="M251" s="363"/>
      <c r="N251" s="363"/>
      <c r="O251" s="363"/>
      <c r="P251" s="363"/>
      <c r="Q251" s="363"/>
      <c r="R251" s="363"/>
      <c r="S251" s="363"/>
      <c r="T251" s="363"/>
      <c r="U251" s="363"/>
      <c r="V251" s="363"/>
      <c r="W251" s="363"/>
      <c r="X251" s="363"/>
      <c r="Y251" s="363"/>
      <c r="Z251" s="363"/>
      <c r="AA251" s="363"/>
      <c r="AB251" s="363"/>
      <c r="AC251" s="363"/>
      <c r="AD251" s="363"/>
      <c r="AE251" s="363"/>
      <c r="AF251" s="363"/>
      <c r="AG251" s="363"/>
      <c r="AH251" s="363"/>
      <c r="AI251" s="364"/>
      <c r="AJ251" s="353"/>
      <c r="AK251" s="353"/>
      <c r="AL251" s="353"/>
      <c r="AM251" s="353"/>
      <c r="AN251" s="353"/>
      <c r="AO251" s="353"/>
      <c r="AP251" s="353"/>
      <c r="AQ251" s="353"/>
      <c r="AR251" s="353"/>
      <c r="AS251" s="353"/>
      <c r="AT251" s="353"/>
      <c r="AU251" s="353"/>
      <c r="AV251" s="353"/>
      <c r="AW251" s="353"/>
      <c r="AX251" s="353"/>
      <c r="AY251" s="353"/>
      <c r="AZ251" s="353"/>
      <c r="BA251" s="317">
        <f t="shared" si="0"/>
        <v>0</v>
      </c>
      <c r="BB251" s="317"/>
      <c r="BC251" s="317"/>
      <c r="BD251" s="317"/>
      <c r="BE251" s="317"/>
      <c r="BF251" s="317"/>
      <c r="BG251" s="317"/>
      <c r="BH251" s="317"/>
      <c r="BI251" s="317"/>
    </row>
    <row r="252" spans="1:61" s="2" customFormat="1" ht="12" customHeight="1" x14ac:dyDescent="0.2">
      <c r="A252" s="347" t="s">
        <v>409</v>
      </c>
      <c r="B252" s="348"/>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8"/>
      <c r="Z252" s="348"/>
      <c r="AA252" s="348"/>
      <c r="AB252" s="348"/>
      <c r="AC252" s="348"/>
      <c r="AD252" s="348"/>
      <c r="AE252" s="348"/>
      <c r="AF252" s="348"/>
      <c r="AG252" s="348"/>
      <c r="AH252" s="348"/>
      <c r="AI252" s="367"/>
      <c r="AJ252" s="353"/>
      <c r="AK252" s="353"/>
      <c r="AL252" s="353"/>
      <c r="AM252" s="353"/>
      <c r="AN252" s="353"/>
      <c r="AO252" s="353"/>
      <c r="AP252" s="353"/>
      <c r="AQ252" s="353"/>
      <c r="AR252" s="353"/>
      <c r="AS252" s="353"/>
      <c r="AT252" s="353"/>
      <c r="AU252" s="353"/>
      <c r="AV252" s="353"/>
      <c r="AW252" s="353"/>
      <c r="AX252" s="353"/>
      <c r="AY252" s="353"/>
      <c r="AZ252" s="353"/>
      <c r="BA252" s="317">
        <f t="shared" si="0"/>
        <v>0</v>
      </c>
      <c r="BB252" s="317"/>
      <c r="BC252" s="317"/>
      <c r="BD252" s="317"/>
      <c r="BE252" s="317"/>
      <c r="BF252" s="317"/>
      <c r="BG252" s="317"/>
      <c r="BH252" s="317"/>
      <c r="BI252" s="317"/>
    </row>
    <row r="253" spans="1:61" s="2" customFormat="1" ht="9.75" customHeight="1" x14ac:dyDescent="0.2">
      <c r="A253" s="344" t="s">
        <v>58</v>
      </c>
      <c r="B253" s="345"/>
      <c r="C253" s="345"/>
      <c r="D253" s="345"/>
      <c r="E253" s="345"/>
      <c r="F253" s="345"/>
      <c r="G253" s="345"/>
      <c r="H253" s="345"/>
      <c r="I253" s="345"/>
      <c r="J253" s="345"/>
      <c r="K253" s="345"/>
      <c r="L253" s="345"/>
      <c r="M253" s="345"/>
      <c r="N253" s="345"/>
      <c r="O253" s="345"/>
      <c r="P253" s="345"/>
      <c r="Q253" s="345"/>
      <c r="R253" s="345"/>
      <c r="S253" s="345"/>
      <c r="T253" s="345"/>
      <c r="U253" s="345"/>
      <c r="V253" s="345"/>
      <c r="W253" s="345"/>
      <c r="X253" s="345"/>
      <c r="Y253" s="345"/>
      <c r="Z253" s="345"/>
      <c r="AA253" s="345"/>
      <c r="AB253" s="345"/>
      <c r="AC253" s="345"/>
      <c r="AD253" s="345"/>
      <c r="AE253" s="345"/>
      <c r="AF253" s="345"/>
      <c r="AG253" s="345"/>
      <c r="AH253" s="345"/>
      <c r="AI253" s="346"/>
      <c r="AJ253" s="318">
        <f>AJ242+AJ244+AJ248</f>
        <v>0</v>
      </c>
      <c r="AK253" s="318"/>
      <c r="AL253" s="318"/>
      <c r="AM253" s="318"/>
      <c r="AN253" s="318"/>
      <c r="AO253" s="318"/>
      <c r="AP253" s="318"/>
      <c r="AQ253" s="318"/>
      <c r="AR253" s="318"/>
      <c r="AS253" s="318">
        <f>AS242+AS244+AS248</f>
        <v>0</v>
      </c>
      <c r="AT253" s="318"/>
      <c r="AU253" s="318"/>
      <c r="AV253" s="318"/>
      <c r="AW253" s="318"/>
      <c r="AX253" s="318"/>
      <c r="AY253" s="318"/>
      <c r="AZ253" s="318"/>
      <c r="BA253" s="318">
        <f t="shared" ref="BA253" si="2">SUM(AJ253:AZ253)</f>
        <v>0</v>
      </c>
      <c r="BB253" s="318"/>
      <c r="BC253" s="318"/>
      <c r="BD253" s="318"/>
      <c r="BE253" s="318"/>
      <c r="BF253" s="318"/>
      <c r="BG253" s="318"/>
      <c r="BH253" s="318"/>
      <c r="BI253" s="318"/>
    </row>
    <row r="254" spans="1:61" s="2" customFormat="1" ht="9.75" customHeight="1" x14ac:dyDescent="0.2">
      <c r="A254" s="347" t="s">
        <v>78</v>
      </c>
      <c r="B254" s="348"/>
      <c r="C254" s="348"/>
      <c r="D254" s="348"/>
      <c r="E254" s="348"/>
      <c r="F254" s="348"/>
      <c r="G254" s="348"/>
      <c r="H254" s="348"/>
      <c r="I254" s="348"/>
      <c r="J254" s="348"/>
      <c r="K254" s="348"/>
      <c r="L254" s="348"/>
      <c r="M254" s="348"/>
      <c r="N254" s="348"/>
      <c r="O254" s="348"/>
      <c r="P254" s="348"/>
      <c r="Q254" s="348"/>
      <c r="R254" s="348"/>
      <c r="S254" s="99"/>
      <c r="T254" s="99"/>
      <c r="U254" s="99"/>
      <c r="V254" s="99"/>
      <c r="W254" s="99"/>
      <c r="X254" s="99"/>
      <c r="Y254" s="99"/>
      <c r="Z254" s="99"/>
      <c r="AA254" s="99"/>
      <c r="AB254" s="99"/>
      <c r="AC254" s="99"/>
      <c r="AD254" s="99"/>
      <c r="AE254" s="100"/>
      <c r="AF254" s="100" t="e">
        <f>AJ255*100/AJ253</f>
        <v>#DIV/0!</v>
      </c>
      <c r="AG254" s="100"/>
      <c r="AH254" s="100"/>
      <c r="AI254" s="101">
        <f>IF(AJ253=0,0,AF254)</f>
        <v>0</v>
      </c>
      <c r="AJ254" s="349" t="str">
        <f>IF(AI254&lt;=5,"actualizare mai mică de 5% din valoarea eligibila","actualizare mai mare de 5% din valoarea eligibila")</f>
        <v>actualizare mai mică de 5% din valoarea eligibila</v>
      </c>
      <c r="AK254" s="350"/>
      <c r="AL254" s="350"/>
      <c r="AM254" s="350"/>
      <c r="AN254" s="350"/>
      <c r="AO254" s="350"/>
      <c r="AP254" s="350"/>
      <c r="AQ254" s="350"/>
      <c r="AR254" s="350"/>
      <c r="AS254" s="351"/>
      <c r="AT254" s="351"/>
      <c r="AU254" s="351"/>
      <c r="AV254" s="351"/>
      <c r="AW254" s="351"/>
      <c r="AX254" s="351"/>
      <c r="AY254" s="351"/>
      <c r="AZ254" s="351"/>
      <c r="BA254" s="350"/>
      <c r="BB254" s="350"/>
      <c r="BC254" s="350"/>
      <c r="BD254" s="350"/>
      <c r="BE254" s="350"/>
      <c r="BF254" s="350"/>
      <c r="BG254" s="350"/>
      <c r="BH254" s="350"/>
      <c r="BI254" s="352"/>
    </row>
    <row r="255" spans="1:61" s="2" customFormat="1" ht="9.75" customHeight="1" x14ac:dyDescent="0.2">
      <c r="A255" s="328" t="s">
        <v>59</v>
      </c>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c r="AG255" s="329"/>
      <c r="AH255" s="329"/>
      <c r="AI255" s="330"/>
      <c r="AJ255" s="353"/>
      <c r="AK255" s="353"/>
      <c r="AL255" s="353"/>
      <c r="AM255" s="353"/>
      <c r="AN255" s="353"/>
      <c r="AO255" s="353"/>
      <c r="AP255" s="353"/>
      <c r="AQ255" s="353"/>
      <c r="AR255" s="354"/>
      <c r="AS255" s="355"/>
      <c r="AT255" s="356"/>
      <c r="AU255" s="356"/>
      <c r="AV255" s="356"/>
      <c r="AW255" s="356"/>
      <c r="AX255" s="356"/>
      <c r="AY255" s="356"/>
      <c r="AZ255" s="357"/>
      <c r="BA255" s="317">
        <f>AJ255</f>
        <v>0</v>
      </c>
      <c r="BB255" s="317"/>
      <c r="BC255" s="317"/>
      <c r="BD255" s="317"/>
      <c r="BE255" s="317"/>
      <c r="BF255" s="317"/>
      <c r="BG255" s="317"/>
      <c r="BH255" s="317"/>
      <c r="BI255" s="317"/>
    </row>
    <row r="256" spans="1:61" s="2" customFormat="1" ht="9.75" customHeight="1" x14ac:dyDescent="0.2">
      <c r="A256" s="328" t="s">
        <v>60</v>
      </c>
      <c r="B256" s="329"/>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29"/>
      <c r="AA256" s="329"/>
      <c r="AB256" s="329"/>
      <c r="AC256" s="329"/>
      <c r="AD256" s="329"/>
      <c r="AE256" s="329"/>
      <c r="AF256" s="329"/>
      <c r="AG256" s="329"/>
      <c r="AH256" s="329"/>
      <c r="AI256" s="330"/>
      <c r="AJ256" s="318">
        <f>AJ253+AJ255</f>
        <v>0</v>
      </c>
      <c r="AK256" s="318"/>
      <c r="AL256" s="318"/>
      <c r="AM256" s="318"/>
      <c r="AN256" s="318"/>
      <c r="AO256" s="318"/>
      <c r="AP256" s="318"/>
      <c r="AQ256" s="318"/>
      <c r="AR256" s="331"/>
      <c r="AS256" s="358">
        <f>AS253</f>
        <v>0</v>
      </c>
      <c r="AT256" s="359"/>
      <c r="AU256" s="359"/>
      <c r="AV256" s="359"/>
      <c r="AW256" s="359"/>
      <c r="AX256" s="359"/>
      <c r="AY256" s="359"/>
      <c r="AZ256" s="360"/>
      <c r="BA256" s="318">
        <f t="shared" ref="BA256:BA258" si="3">SUM(AJ256:AZ256)</f>
        <v>0</v>
      </c>
      <c r="BB256" s="318"/>
      <c r="BC256" s="318"/>
      <c r="BD256" s="318"/>
      <c r="BE256" s="318"/>
      <c r="BF256" s="318"/>
      <c r="BG256" s="318"/>
      <c r="BH256" s="318"/>
      <c r="BI256" s="318"/>
    </row>
    <row r="257" spans="1:61" s="2" customFormat="1" ht="9.75" customHeight="1" x14ac:dyDescent="0.2">
      <c r="A257" s="328" t="s">
        <v>61</v>
      </c>
      <c r="B257" s="329"/>
      <c r="C257" s="329"/>
      <c r="D257" s="329"/>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29"/>
      <c r="AA257" s="329"/>
      <c r="AB257" s="329"/>
      <c r="AC257" s="329"/>
      <c r="AD257" s="329"/>
      <c r="AE257" s="329"/>
      <c r="AF257" s="329"/>
      <c r="AG257" s="329"/>
      <c r="AH257" s="329"/>
      <c r="AI257" s="330"/>
      <c r="AJ257" s="353"/>
      <c r="AK257" s="353"/>
      <c r="AL257" s="353"/>
      <c r="AM257" s="353"/>
      <c r="AN257" s="353"/>
      <c r="AO257" s="353"/>
      <c r="AP257" s="353"/>
      <c r="AQ257" s="353"/>
      <c r="AR257" s="353"/>
      <c r="AS257" s="361"/>
      <c r="AT257" s="361"/>
      <c r="AU257" s="361"/>
      <c r="AV257" s="361"/>
      <c r="AW257" s="361"/>
      <c r="AX257" s="361"/>
      <c r="AY257" s="361"/>
      <c r="AZ257" s="361"/>
      <c r="BA257" s="317">
        <f t="shared" si="3"/>
        <v>0</v>
      </c>
      <c r="BB257" s="317"/>
      <c r="BC257" s="317"/>
      <c r="BD257" s="317"/>
      <c r="BE257" s="317"/>
      <c r="BF257" s="317"/>
      <c r="BG257" s="317"/>
      <c r="BH257" s="317"/>
      <c r="BI257" s="317"/>
    </row>
    <row r="258" spans="1:61" s="2" customFormat="1" ht="9.75" customHeight="1" x14ac:dyDescent="0.2">
      <c r="A258" s="328"/>
      <c r="B258" s="329"/>
      <c r="C258" s="329"/>
      <c r="D258" s="329"/>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c r="AA258" s="329"/>
      <c r="AB258" s="329"/>
      <c r="AC258" s="329"/>
      <c r="AD258" s="329"/>
      <c r="AE258" s="329"/>
      <c r="AF258" s="329"/>
      <c r="AG258" s="329"/>
      <c r="AH258" s="329"/>
      <c r="AI258" s="330"/>
      <c r="AJ258" s="317">
        <f>SUM(AJ256:AR257)</f>
        <v>0</v>
      </c>
      <c r="AK258" s="317"/>
      <c r="AL258" s="317"/>
      <c r="AM258" s="317"/>
      <c r="AN258" s="317"/>
      <c r="AO258" s="317"/>
      <c r="AP258" s="317"/>
      <c r="AQ258" s="317"/>
      <c r="AR258" s="317"/>
      <c r="AS258" s="317">
        <f>SUM(AS256:AZ257)</f>
        <v>0</v>
      </c>
      <c r="AT258" s="317"/>
      <c r="AU258" s="317"/>
      <c r="AV258" s="317"/>
      <c r="AW258" s="317"/>
      <c r="AX258" s="317"/>
      <c r="AY258" s="317"/>
      <c r="AZ258" s="317"/>
      <c r="BA258" s="317">
        <f t="shared" si="3"/>
        <v>0</v>
      </c>
      <c r="BB258" s="317"/>
      <c r="BC258" s="317"/>
      <c r="BD258" s="317"/>
      <c r="BE258" s="317"/>
      <c r="BF258" s="317"/>
      <c r="BG258" s="317"/>
      <c r="BH258" s="317"/>
      <c r="BI258" s="317"/>
    </row>
    <row r="259" spans="1:61" s="2" customFormat="1" ht="9.75" customHeight="1" x14ac:dyDescent="0.2">
      <c r="A259" s="328" t="s">
        <v>62</v>
      </c>
      <c r="B259" s="329"/>
      <c r="C259" s="329"/>
      <c r="D259" s="329"/>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29"/>
      <c r="AA259" s="329"/>
      <c r="AB259" s="329"/>
      <c r="AC259" s="329"/>
      <c r="AD259" s="329"/>
      <c r="AE259" s="329"/>
      <c r="AF259" s="329"/>
      <c r="AG259" s="329"/>
      <c r="AH259" s="329"/>
      <c r="AI259" s="330"/>
      <c r="AJ259" s="331">
        <f>BA256+BA257</f>
        <v>0</v>
      </c>
      <c r="AK259" s="332"/>
      <c r="AL259" s="332"/>
      <c r="AM259" s="332"/>
      <c r="AN259" s="332"/>
      <c r="AO259" s="332"/>
      <c r="AP259" s="332"/>
      <c r="AQ259" s="332"/>
      <c r="AR259" s="332"/>
      <c r="AS259" s="332"/>
      <c r="AT259" s="332"/>
      <c r="AU259" s="332"/>
      <c r="AV259" s="332"/>
      <c r="AW259" s="332"/>
      <c r="AX259" s="332"/>
      <c r="AY259" s="332"/>
      <c r="AZ259" s="332"/>
      <c r="BA259" s="332"/>
      <c r="BB259" s="332"/>
      <c r="BC259" s="332"/>
      <c r="BD259" s="332"/>
      <c r="BE259" s="332"/>
      <c r="BF259" s="332"/>
      <c r="BG259" s="332"/>
      <c r="BH259" s="332"/>
      <c r="BI259" s="333"/>
    </row>
    <row r="260" spans="1:61" s="2" customFormat="1" ht="12" customHeight="1" x14ac:dyDescent="0.2">
      <c r="A260" s="334"/>
      <c r="B260" s="335"/>
      <c r="C260" s="335"/>
      <c r="D260" s="335"/>
      <c r="E260" s="335"/>
      <c r="F260" s="335"/>
      <c r="G260" s="335"/>
      <c r="H260" s="335"/>
      <c r="I260" s="335"/>
      <c r="J260" s="335"/>
      <c r="K260" s="335"/>
      <c r="L260" s="335"/>
      <c r="M260" s="335"/>
      <c r="N260" s="335"/>
      <c r="O260" s="335"/>
      <c r="P260" s="335"/>
      <c r="Q260" s="335"/>
      <c r="R260" s="335"/>
      <c r="S260" s="335"/>
      <c r="T260" s="335"/>
      <c r="U260" s="335"/>
      <c r="V260" s="335"/>
      <c r="W260" s="335"/>
      <c r="X260" s="335"/>
      <c r="Y260" s="335"/>
      <c r="Z260" s="335"/>
      <c r="AA260" s="335"/>
      <c r="AB260" s="335"/>
      <c r="AC260" s="335"/>
      <c r="AD260" s="335"/>
      <c r="AE260" s="335"/>
      <c r="AF260" s="335"/>
      <c r="AG260" s="335"/>
      <c r="AH260" s="335"/>
      <c r="AI260" s="336"/>
      <c r="AJ260" s="337" t="s">
        <v>69</v>
      </c>
      <c r="AK260" s="337"/>
      <c r="AL260" s="337"/>
      <c r="AM260" s="337"/>
      <c r="AN260" s="337"/>
      <c r="AO260" s="337"/>
      <c r="AP260" s="337"/>
      <c r="AQ260" s="337"/>
      <c r="AR260" s="337"/>
      <c r="AS260" s="337" t="s">
        <v>57</v>
      </c>
      <c r="AT260" s="337"/>
      <c r="AU260" s="337"/>
      <c r="AV260" s="337"/>
      <c r="AW260" s="337"/>
      <c r="AX260" s="337"/>
      <c r="AY260" s="337"/>
      <c r="AZ260" s="337"/>
      <c r="BA260" s="321"/>
      <c r="BB260" s="321"/>
      <c r="BC260" s="321"/>
      <c r="BD260" s="321"/>
      <c r="BE260" s="321"/>
      <c r="BF260" s="321"/>
      <c r="BG260" s="321"/>
      <c r="BH260" s="321"/>
      <c r="BI260" s="321"/>
    </row>
    <row r="261" spans="1:61" s="2" customFormat="1" ht="12" customHeight="1" x14ac:dyDescent="0.2">
      <c r="A261" s="334" t="s">
        <v>63</v>
      </c>
      <c r="B261" s="335"/>
      <c r="C261" s="335"/>
      <c r="D261" s="335"/>
      <c r="E261" s="335"/>
      <c r="F261" s="335"/>
      <c r="G261" s="335"/>
      <c r="H261" s="335"/>
      <c r="I261" s="335"/>
      <c r="J261" s="335"/>
      <c r="K261" s="335"/>
      <c r="L261" s="335"/>
      <c r="M261" s="335"/>
      <c r="N261" s="335"/>
      <c r="O261" s="335"/>
      <c r="P261" s="335"/>
      <c r="Q261" s="335"/>
      <c r="R261" s="335"/>
      <c r="S261" s="335"/>
      <c r="T261" s="335"/>
      <c r="U261" s="335"/>
      <c r="V261" s="335"/>
      <c r="W261" s="335"/>
      <c r="X261" s="335"/>
      <c r="Y261" s="335"/>
      <c r="Z261" s="335"/>
      <c r="AA261" s="335"/>
      <c r="AB261" s="335"/>
      <c r="AC261" s="335"/>
      <c r="AD261" s="335"/>
      <c r="AE261" s="335"/>
      <c r="AF261" s="335"/>
      <c r="AG261" s="335"/>
      <c r="AH261" s="335"/>
      <c r="AI261" s="336"/>
      <c r="AJ261" s="338">
        <f>AS261*AB236</f>
        <v>0</v>
      </c>
      <c r="AK261" s="338"/>
      <c r="AL261" s="338"/>
      <c r="AM261" s="338"/>
      <c r="AN261" s="338"/>
      <c r="AO261" s="338"/>
      <c r="AP261" s="338"/>
      <c r="AQ261" s="338"/>
      <c r="AR261" s="338"/>
      <c r="AS261" s="338">
        <f>AJ259</f>
        <v>0</v>
      </c>
      <c r="AT261" s="338"/>
      <c r="AU261" s="338"/>
      <c r="AV261" s="338"/>
      <c r="AW261" s="338"/>
      <c r="AX261" s="338"/>
      <c r="AY261" s="338"/>
      <c r="AZ261" s="338"/>
      <c r="BA261" s="321"/>
      <c r="BB261" s="321"/>
      <c r="BC261" s="321"/>
      <c r="BD261" s="321"/>
      <c r="BE261" s="321"/>
      <c r="BF261" s="321"/>
      <c r="BG261" s="321"/>
      <c r="BH261" s="321"/>
      <c r="BI261" s="321"/>
    </row>
    <row r="262" spans="1:61" s="2" customFormat="1" ht="12" customHeight="1" x14ac:dyDescent="0.2">
      <c r="A262" s="334" t="s">
        <v>65</v>
      </c>
      <c r="B262" s="335"/>
      <c r="C262" s="335"/>
      <c r="D262" s="335"/>
      <c r="E262" s="335"/>
      <c r="F262" s="335"/>
      <c r="G262" s="335"/>
      <c r="H262" s="335"/>
      <c r="I262" s="335"/>
      <c r="J262" s="335"/>
      <c r="K262" s="335"/>
      <c r="L262" s="335"/>
      <c r="M262" s="335"/>
      <c r="N262" s="335"/>
      <c r="O262" s="335"/>
      <c r="P262" s="335"/>
      <c r="Q262" s="335"/>
      <c r="R262" s="335"/>
      <c r="S262" s="335"/>
      <c r="T262" s="335"/>
      <c r="U262" s="335"/>
      <c r="V262" s="335"/>
      <c r="W262" s="335"/>
      <c r="X262" s="335"/>
      <c r="Y262" s="335"/>
      <c r="Z262" s="335"/>
      <c r="AA262" s="335"/>
      <c r="AB262" s="335"/>
      <c r="AC262" s="335"/>
      <c r="AD262" s="335"/>
      <c r="AE262" s="335"/>
      <c r="AF262" s="335"/>
      <c r="AG262" s="335"/>
      <c r="AH262" s="335"/>
      <c r="AI262" s="336"/>
      <c r="AJ262" s="338">
        <f>AS262*AB236</f>
        <v>0</v>
      </c>
      <c r="AK262" s="338"/>
      <c r="AL262" s="338"/>
      <c r="AM262" s="338"/>
      <c r="AN262" s="338"/>
      <c r="AO262" s="338"/>
      <c r="AP262" s="338"/>
      <c r="AQ262" s="338"/>
      <c r="AR262" s="338"/>
      <c r="AS262" s="338">
        <f>AJ256+AJ257</f>
        <v>0</v>
      </c>
      <c r="AT262" s="338"/>
      <c r="AU262" s="338"/>
      <c r="AV262" s="338"/>
      <c r="AW262" s="338"/>
      <c r="AX262" s="338"/>
      <c r="AY262" s="338"/>
      <c r="AZ262" s="338"/>
      <c r="BA262" s="321"/>
      <c r="BB262" s="321"/>
      <c r="BC262" s="321"/>
      <c r="BD262" s="321"/>
      <c r="BE262" s="321"/>
      <c r="BF262" s="321"/>
      <c r="BG262" s="321"/>
      <c r="BH262" s="321"/>
      <c r="BI262" s="321"/>
    </row>
    <row r="263" spans="1:61" s="2" customFormat="1" ht="12" customHeight="1" x14ac:dyDescent="0.2">
      <c r="A263" s="334" t="s">
        <v>64</v>
      </c>
      <c r="B263" s="335"/>
      <c r="C263" s="335"/>
      <c r="D263" s="335"/>
      <c r="E263" s="335"/>
      <c r="F263" s="335"/>
      <c r="G263" s="335"/>
      <c r="H263" s="335"/>
      <c r="I263" s="335"/>
      <c r="J263" s="335"/>
      <c r="K263" s="335"/>
      <c r="L263" s="335"/>
      <c r="M263" s="335"/>
      <c r="N263" s="335"/>
      <c r="O263" s="335"/>
      <c r="P263" s="335"/>
      <c r="Q263" s="335"/>
      <c r="R263" s="335"/>
      <c r="S263" s="335"/>
      <c r="T263" s="335"/>
      <c r="U263" s="335"/>
      <c r="V263" s="335"/>
      <c r="W263" s="335"/>
      <c r="X263" s="335"/>
      <c r="Y263" s="335"/>
      <c r="Z263" s="335"/>
      <c r="AA263" s="335"/>
      <c r="AB263" s="335"/>
      <c r="AC263" s="335"/>
      <c r="AD263" s="335"/>
      <c r="AE263" s="335"/>
      <c r="AF263" s="335"/>
      <c r="AG263" s="335"/>
      <c r="AH263" s="335"/>
      <c r="AI263" s="336"/>
      <c r="AJ263" s="338">
        <f>AS263*AB236</f>
        <v>0</v>
      </c>
      <c r="AK263" s="338"/>
      <c r="AL263" s="338"/>
      <c r="AM263" s="338"/>
      <c r="AN263" s="338"/>
      <c r="AO263" s="338"/>
      <c r="AP263" s="338"/>
      <c r="AQ263" s="338"/>
      <c r="AR263" s="338"/>
      <c r="AS263" s="338">
        <f>AS256+AS257</f>
        <v>0</v>
      </c>
      <c r="AT263" s="338"/>
      <c r="AU263" s="338"/>
      <c r="AV263" s="338"/>
      <c r="AW263" s="338"/>
      <c r="AX263" s="338"/>
      <c r="AY263" s="338"/>
      <c r="AZ263" s="338"/>
      <c r="BA263" s="321"/>
      <c r="BB263" s="321"/>
      <c r="BC263" s="321"/>
      <c r="BD263" s="321"/>
      <c r="BE263" s="321"/>
      <c r="BF263" s="321"/>
      <c r="BG263" s="321"/>
      <c r="BH263" s="321"/>
      <c r="BI263" s="321"/>
    </row>
    <row r="264" spans="1:61" s="2" customFormat="1" ht="3.75" customHeight="1" x14ac:dyDescent="0.2">
      <c r="A264" s="334"/>
      <c r="B264" s="335"/>
      <c r="C264" s="335"/>
      <c r="D264" s="335"/>
      <c r="E264" s="335"/>
      <c r="F264" s="335"/>
      <c r="G264" s="335"/>
      <c r="H264" s="335"/>
      <c r="I264" s="335"/>
      <c r="J264" s="335"/>
      <c r="K264" s="335"/>
      <c r="L264" s="335"/>
      <c r="M264" s="335"/>
      <c r="N264" s="335"/>
      <c r="O264" s="335"/>
      <c r="P264" s="335"/>
      <c r="Q264" s="335"/>
      <c r="R264" s="335"/>
      <c r="S264" s="335"/>
      <c r="T264" s="335"/>
      <c r="U264" s="335"/>
      <c r="V264" s="335"/>
      <c r="W264" s="335"/>
      <c r="X264" s="335"/>
      <c r="Y264" s="335"/>
      <c r="Z264" s="335"/>
      <c r="AA264" s="335"/>
      <c r="AB264" s="335"/>
      <c r="AC264" s="335"/>
      <c r="AD264" s="335"/>
      <c r="AE264" s="335"/>
      <c r="AF264" s="335"/>
      <c r="AG264" s="335"/>
      <c r="AH264" s="335"/>
      <c r="AI264" s="336"/>
      <c r="AJ264" s="321"/>
      <c r="AK264" s="321"/>
      <c r="AL264" s="321"/>
      <c r="AM264" s="321"/>
      <c r="AN264" s="321"/>
      <c r="AO264" s="321"/>
      <c r="AP264" s="321"/>
      <c r="AQ264" s="321"/>
      <c r="AR264" s="321"/>
      <c r="AS264" s="321"/>
      <c r="AT264" s="321"/>
      <c r="AU264" s="321"/>
      <c r="AV264" s="321"/>
      <c r="AW264" s="321"/>
      <c r="AX264" s="321"/>
      <c r="AY264" s="321"/>
      <c r="AZ264" s="321"/>
      <c r="BA264" s="321"/>
      <c r="BB264" s="321"/>
      <c r="BC264" s="321"/>
      <c r="BD264" s="321"/>
      <c r="BE264" s="321"/>
      <c r="BF264" s="321"/>
      <c r="BG264" s="321"/>
      <c r="BH264" s="321"/>
      <c r="BI264" s="321"/>
    </row>
    <row r="265" spans="1:61" s="2" customFormat="1" ht="37.5" customHeight="1" x14ac:dyDescent="0.2">
      <c r="A265" s="322" t="s">
        <v>66</v>
      </c>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c r="AI265" s="324"/>
      <c r="AJ265" s="325" t="s">
        <v>67</v>
      </c>
      <c r="AK265" s="325"/>
      <c r="AL265" s="325"/>
      <c r="AM265" s="325"/>
      <c r="AN265" s="325"/>
      <c r="AO265" s="325"/>
      <c r="AP265" s="325"/>
      <c r="AQ265" s="325"/>
      <c r="AR265" s="325"/>
      <c r="AS265" s="325" t="s">
        <v>68</v>
      </c>
      <c r="AT265" s="325"/>
      <c r="AU265" s="325"/>
      <c r="AV265" s="325"/>
      <c r="AW265" s="325"/>
      <c r="AX265" s="325"/>
      <c r="AY265" s="325"/>
      <c r="AZ265" s="325"/>
      <c r="BA265" s="325" t="s">
        <v>55</v>
      </c>
      <c r="BB265" s="325"/>
      <c r="BC265" s="325"/>
      <c r="BD265" s="325"/>
      <c r="BE265" s="325"/>
      <c r="BF265" s="325"/>
      <c r="BG265" s="325"/>
      <c r="BH265" s="325"/>
      <c r="BI265" s="325"/>
    </row>
    <row r="266" spans="1:61" s="2" customFormat="1" ht="9.75" customHeight="1" x14ac:dyDescent="0.2">
      <c r="A266" s="297" t="s">
        <v>70</v>
      </c>
      <c r="B266" s="298"/>
      <c r="C266" s="298"/>
      <c r="D266" s="298"/>
      <c r="E266" s="298"/>
      <c r="F266" s="298"/>
      <c r="G266" s="298"/>
      <c r="H266" s="298"/>
      <c r="I266" s="298"/>
      <c r="J266" s="298"/>
      <c r="K266" s="298"/>
      <c r="L266" s="298"/>
      <c r="M266" s="298"/>
      <c r="N266" s="298"/>
      <c r="O266" s="298"/>
      <c r="P266" s="298"/>
      <c r="Q266" s="298"/>
      <c r="R266" s="298"/>
      <c r="S266" s="298"/>
      <c r="T266" s="298"/>
      <c r="U266" s="298"/>
      <c r="V266" s="298"/>
      <c r="W266" s="298"/>
      <c r="X266" s="298"/>
      <c r="Y266" s="298"/>
      <c r="Z266" s="298"/>
      <c r="AA266" s="298"/>
      <c r="AB266" s="298"/>
      <c r="AC266" s="298"/>
      <c r="AD266" s="298"/>
      <c r="AE266" s="298"/>
      <c r="AF266" s="298"/>
      <c r="AG266" s="298"/>
      <c r="AH266" s="298"/>
      <c r="AI266" s="304"/>
      <c r="AJ266" s="326"/>
      <c r="AK266" s="326"/>
      <c r="AL266" s="326"/>
      <c r="AM266" s="326"/>
      <c r="AN266" s="326"/>
      <c r="AO266" s="326"/>
      <c r="AP266" s="326"/>
      <c r="AQ266" s="326"/>
      <c r="AR266" s="326"/>
      <c r="AS266" s="327"/>
      <c r="AT266" s="327"/>
      <c r="AU266" s="327"/>
      <c r="AV266" s="327"/>
      <c r="AW266" s="327"/>
      <c r="AX266" s="327"/>
      <c r="AY266" s="327"/>
      <c r="AZ266" s="327"/>
      <c r="BA266" s="317">
        <f>AJ266</f>
        <v>0</v>
      </c>
      <c r="BB266" s="317"/>
      <c r="BC266" s="317"/>
      <c r="BD266" s="317"/>
      <c r="BE266" s="317"/>
      <c r="BF266" s="317"/>
      <c r="BG266" s="317"/>
      <c r="BH266" s="317"/>
      <c r="BI266" s="317"/>
    </row>
    <row r="267" spans="1:61" s="2" customFormat="1" ht="9.75" customHeight="1" x14ac:dyDescent="0.2">
      <c r="A267" s="297" t="s">
        <v>71</v>
      </c>
      <c r="B267" s="298"/>
      <c r="C267" s="298"/>
      <c r="D267" s="298"/>
      <c r="E267" s="298"/>
      <c r="F267" s="298"/>
      <c r="G267" s="298"/>
      <c r="H267" s="298"/>
      <c r="I267" s="298"/>
      <c r="J267" s="298"/>
      <c r="K267" s="298"/>
      <c r="L267" s="298"/>
      <c r="M267" s="298"/>
      <c r="N267" s="298"/>
      <c r="O267" s="298"/>
      <c r="P267" s="298"/>
      <c r="Q267" s="298"/>
      <c r="R267" s="298"/>
      <c r="S267" s="298"/>
      <c r="T267" s="298"/>
      <c r="U267" s="298"/>
      <c r="V267" s="298"/>
      <c r="W267" s="298"/>
      <c r="X267" s="298"/>
      <c r="Y267" s="298"/>
      <c r="Z267" s="298"/>
      <c r="AA267" s="298"/>
      <c r="AB267" s="298"/>
      <c r="AC267" s="298"/>
      <c r="AD267" s="298"/>
      <c r="AE267" s="298"/>
      <c r="AF267" s="298"/>
      <c r="AG267" s="298"/>
      <c r="AH267" s="298"/>
      <c r="AI267" s="304"/>
      <c r="AJ267" s="318">
        <v>0</v>
      </c>
      <c r="AK267" s="318"/>
      <c r="AL267" s="318"/>
      <c r="AM267" s="318"/>
      <c r="AN267" s="318"/>
      <c r="AO267" s="318"/>
      <c r="AP267" s="318"/>
      <c r="AQ267" s="318"/>
      <c r="AR267" s="318"/>
      <c r="AS267" s="318">
        <f>SUM(AS268:AZ269)</f>
        <v>0</v>
      </c>
      <c r="AT267" s="318"/>
      <c r="AU267" s="318"/>
      <c r="AV267" s="318"/>
      <c r="AW267" s="318"/>
      <c r="AX267" s="318"/>
      <c r="AY267" s="318"/>
      <c r="AZ267" s="318"/>
      <c r="BA267" s="318">
        <f t="shared" ref="BA267:BA270" si="4">SUM(AJ267:AZ267)</f>
        <v>0</v>
      </c>
      <c r="BB267" s="318"/>
      <c r="BC267" s="318"/>
      <c r="BD267" s="318"/>
      <c r="BE267" s="318"/>
      <c r="BF267" s="318"/>
      <c r="BG267" s="318"/>
      <c r="BH267" s="318"/>
      <c r="BI267" s="318"/>
    </row>
    <row r="268" spans="1:61" s="2" customFormat="1" ht="9.75" customHeight="1" x14ac:dyDescent="0.2">
      <c r="A268" s="339"/>
      <c r="B268" s="340"/>
      <c r="C268" s="340"/>
      <c r="D268" s="340"/>
      <c r="E268" s="340"/>
      <c r="F268" s="340"/>
      <c r="G268" s="340"/>
      <c r="H268" s="340"/>
      <c r="I268" s="340"/>
      <c r="J268" s="340"/>
      <c r="K268" s="340"/>
      <c r="L268" s="340"/>
      <c r="M268" s="340"/>
      <c r="N268" s="340"/>
      <c r="O268" s="68"/>
      <c r="P268" s="341" t="s">
        <v>72</v>
      </c>
      <c r="Q268" s="341"/>
      <c r="R268" s="341"/>
      <c r="S268" s="341"/>
      <c r="T268" s="341"/>
      <c r="U268" s="341"/>
      <c r="V268" s="341"/>
      <c r="W268" s="341"/>
      <c r="X268" s="341"/>
      <c r="Y268" s="341"/>
      <c r="Z268" s="341"/>
      <c r="AA268" s="341"/>
      <c r="AB268" s="341"/>
      <c r="AC268" s="341"/>
      <c r="AD268" s="341"/>
      <c r="AE268" s="341"/>
      <c r="AF268" s="341"/>
      <c r="AG268" s="341"/>
      <c r="AH268" s="341"/>
      <c r="AI268" s="342"/>
      <c r="AJ268" s="343"/>
      <c r="AK268" s="343"/>
      <c r="AL268" s="343"/>
      <c r="AM268" s="343"/>
      <c r="AN268" s="343"/>
      <c r="AO268" s="343"/>
      <c r="AP268" s="343"/>
      <c r="AQ268" s="343"/>
      <c r="AR268" s="343"/>
      <c r="AS268" s="305"/>
      <c r="AT268" s="305"/>
      <c r="AU268" s="305"/>
      <c r="AV268" s="305"/>
      <c r="AW268" s="305"/>
      <c r="AX268" s="305"/>
      <c r="AY268" s="305"/>
      <c r="AZ268" s="305"/>
      <c r="BA268" s="317">
        <f t="shared" si="4"/>
        <v>0</v>
      </c>
      <c r="BB268" s="317"/>
      <c r="BC268" s="317"/>
      <c r="BD268" s="317"/>
      <c r="BE268" s="317"/>
      <c r="BF268" s="317"/>
      <c r="BG268" s="317"/>
      <c r="BH268" s="317"/>
      <c r="BI268" s="317"/>
    </row>
    <row r="269" spans="1:61" s="2" customFormat="1" ht="9.75" customHeight="1" x14ac:dyDescent="0.2">
      <c r="A269" s="339"/>
      <c r="B269" s="340"/>
      <c r="C269" s="340"/>
      <c r="D269" s="340"/>
      <c r="E269" s="340"/>
      <c r="F269" s="340"/>
      <c r="G269" s="340"/>
      <c r="H269" s="340"/>
      <c r="I269" s="340"/>
      <c r="J269" s="340"/>
      <c r="K269" s="340"/>
      <c r="L269" s="340"/>
      <c r="M269" s="340"/>
      <c r="N269" s="340"/>
      <c r="O269" s="68"/>
      <c r="P269" s="341" t="s">
        <v>73</v>
      </c>
      <c r="Q269" s="341"/>
      <c r="R269" s="341"/>
      <c r="S269" s="341"/>
      <c r="T269" s="341"/>
      <c r="U269" s="341"/>
      <c r="V269" s="341"/>
      <c r="W269" s="341"/>
      <c r="X269" s="341"/>
      <c r="Y269" s="341"/>
      <c r="Z269" s="341"/>
      <c r="AA269" s="341"/>
      <c r="AB269" s="341"/>
      <c r="AC269" s="341"/>
      <c r="AD269" s="341"/>
      <c r="AE269" s="341"/>
      <c r="AF269" s="341"/>
      <c r="AG269" s="341"/>
      <c r="AH269" s="341"/>
      <c r="AI269" s="342"/>
      <c r="AJ269" s="343"/>
      <c r="AK269" s="343"/>
      <c r="AL269" s="343"/>
      <c r="AM269" s="343"/>
      <c r="AN269" s="343"/>
      <c r="AO269" s="343"/>
      <c r="AP269" s="343"/>
      <c r="AQ269" s="343"/>
      <c r="AR269" s="343"/>
      <c r="AS269" s="305"/>
      <c r="AT269" s="305"/>
      <c r="AU269" s="305"/>
      <c r="AV269" s="305"/>
      <c r="AW269" s="305"/>
      <c r="AX269" s="305"/>
      <c r="AY269" s="305"/>
      <c r="AZ269" s="305"/>
      <c r="BA269" s="317">
        <f t="shared" si="4"/>
        <v>0</v>
      </c>
      <c r="BB269" s="317"/>
      <c r="BC269" s="317"/>
      <c r="BD269" s="317"/>
      <c r="BE269" s="317"/>
      <c r="BF269" s="317"/>
      <c r="BG269" s="317"/>
      <c r="BH269" s="317"/>
      <c r="BI269" s="317"/>
    </row>
    <row r="270" spans="1:61" s="2" customFormat="1" ht="9.75" customHeight="1" x14ac:dyDescent="0.2">
      <c r="A270" s="297" t="s">
        <v>74</v>
      </c>
      <c r="B270" s="298"/>
      <c r="C270" s="298"/>
      <c r="D270" s="298"/>
      <c r="E270" s="298"/>
      <c r="F270" s="298"/>
      <c r="G270" s="298"/>
      <c r="H270" s="298"/>
      <c r="I270" s="298"/>
      <c r="J270" s="298"/>
      <c r="K270" s="298"/>
      <c r="L270" s="298"/>
      <c r="M270" s="298"/>
      <c r="N270" s="298"/>
      <c r="O270" s="298"/>
      <c r="P270" s="298"/>
      <c r="Q270" s="298"/>
      <c r="R270" s="298"/>
      <c r="S270" s="298"/>
      <c r="T270" s="298"/>
      <c r="U270" s="298"/>
      <c r="V270" s="298"/>
      <c r="W270" s="298"/>
      <c r="X270" s="298"/>
      <c r="Y270" s="298"/>
      <c r="Z270" s="298"/>
      <c r="AA270" s="298"/>
      <c r="AB270" s="298"/>
      <c r="AC270" s="298"/>
      <c r="AD270" s="298"/>
      <c r="AE270" s="298"/>
      <c r="AF270" s="298"/>
      <c r="AG270" s="298"/>
      <c r="AH270" s="298"/>
      <c r="AI270" s="304"/>
      <c r="AJ270" s="318">
        <f>AJ266+AJ267</f>
        <v>0</v>
      </c>
      <c r="AK270" s="318"/>
      <c r="AL270" s="318"/>
      <c r="AM270" s="318"/>
      <c r="AN270" s="318"/>
      <c r="AO270" s="318"/>
      <c r="AP270" s="318"/>
      <c r="AQ270" s="318"/>
      <c r="AR270" s="318"/>
      <c r="AS270" s="318">
        <f>AS267</f>
        <v>0</v>
      </c>
      <c r="AT270" s="318"/>
      <c r="AU270" s="318"/>
      <c r="AV270" s="318"/>
      <c r="AW270" s="318"/>
      <c r="AX270" s="318"/>
      <c r="AY270" s="318"/>
      <c r="AZ270" s="318"/>
      <c r="BA270" s="318">
        <f t="shared" si="4"/>
        <v>0</v>
      </c>
      <c r="BB270" s="318"/>
      <c r="BC270" s="318"/>
      <c r="BD270" s="318"/>
      <c r="BE270" s="318"/>
      <c r="BF270" s="318"/>
      <c r="BG270" s="318"/>
      <c r="BH270" s="318"/>
      <c r="BI270" s="318"/>
    </row>
    <row r="271" spans="1:61" s="2" customFormat="1" ht="9.75" customHeight="1" x14ac:dyDescent="0.2">
      <c r="A271" s="297" t="s">
        <v>75</v>
      </c>
      <c r="B271" s="298"/>
      <c r="C271" s="298"/>
      <c r="D271" s="298"/>
      <c r="E271" s="298"/>
      <c r="F271" s="298"/>
      <c r="G271" s="298"/>
      <c r="H271" s="298"/>
      <c r="I271" s="298"/>
      <c r="J271" s="298"/>
      <c r="K271" s="298"/>
      <c r="L271" s="298"/>
      <c r="M271" s="298"/>
      <c r="N271" s="298"/>
      <c r="O271" s="298"/>
      <c r="P271" s="298"/>
      <c r="Q271" s="298"/>
      <c r="R271" s="298"/>
      <c r="S271" s="298"/>
      <c r="T271" s="298"/>
      <c r="U271" s="298"/>
      <c r="V271" s="298"/>
      <c r="W271" s="298"/>
      <c r="X271" s="298"/>
      <c r="Y271" s="298"/>
      <c r="Z271" s="298"/>
      <c r="AA271" s="298"/>
      <c r="AB271" s="298"/>
      <c r="AC271" s="298"/>
      <c r="AD271" s="298"/>
      <c r="AE271" s="298"/>
      <c r="AF271" s="298"/>
      <c r="AG271" s="102"/>
      <c r="AH271" s="102" t="e">
        <f>AJ266*100/AJ270</f>
        <v>#DIV/0!</v>
      </c>
      <c r="AI271" s="98">
        <f>IF(AJ270=0,0,AH271)</f>
        <v>0</v>
      </c>
      <c r="AJ271" s="299">
        <f>AI271</f>
        <v>0</v>
      </c>
      <c r="AK271" s="300"/>
      <c r="AL271" s="300"/>
      <c r="AM271" s="300"/>
      <c r="AN271" s="300"/>
      <c r="AO271" s="300"/>
      <c r="AP271" s="300"/>
      <c r="AQ271" s="300"/>
      <c r="AR271" s="97" t="s">
        <v>221</v>
      </c>
      <c r="AS271" s="301"/>
      <c r="AT271" s="302"/>
      <c r="AU271" s="302"/>
      <c r="AV271" s="302"/>
      <c r="AW271" s="302"/>
      <c r="AX271" s="302"/>
      <c r="AY271" s="302"/>
      <c r="AZ271" s="302"/>
      <c r="BA271" s="302"/>
      <c r="BB271" s="302"/>
      <c r="BC271" s="302"/>
      <c r="BD271" s="302"/>
      <c r="BE271" s="302"/>
      <c r="BF271" s="302"/>
      <c r="BG271" s="302"/>
      <c r="BH271" s="302"/>
      <c r="BI271" s="303"/>
    </row>
    <row r="272" spans="1:61" s="2" customFormat="1" ht="11.25" customHeight="1" x14ac:dyDescent="0.2">
      <c r="A272" s="297" t="s">
        <v>76</v>
      </c>
      <c r="B272" s="298"/>
      <c r="C272" s="298"/>
      <c r="D272" s="298"/>
      <c r="E272" s="298"/>
      <c r="F272" s="298"/>
      <c r="G272" s="298"/>
      <c r="H272" s="298"/>
      <c r="I272" s="298"/>
      <c r="J272" s="298"/>
      <c r="K272" s="298"/>
      <c r="L272" s="298"/>
      <c r="M272" s="298"/>
      <c r="N272" s="298"/>
      <c r="O272" s="298"/>
      <c r="P272" s="298"/>
      <c r="Q272" s="298"/>
      <c r="R272" s="298"/>
      <c r="S272" s="298"/>
      <c r="T272" s="298"/>
      <c r="U272" s="298"/>
      <c r="V272" s="298"/>
      <c r="W272" s="298"/>
      <c r="X272" s="298"/>
      <c r="Y272" s="298"/>
      <c r="Z272" s="298"/>
      <c r="AA272" s="298"/>
      <c r="AB272" s="298"/>
      <c r="AC272" s="298"/>
      <c r="AD272" s="298"/>
      <c r="AE272" s="298"/>
      <c r="AF272" s="298"/>
      <c r="AG272" s="298"/>
      <c r="AH272" s="298"/>
      <c r="AI272" s="304"/>
      <c r="AJ272" s="305"/>
      <c r="AK272" s="305"/>
      <c r="AL272" s="305"/>
      <c r="AM272" s="305"/>
      <c r="AN272" s="305"/>
      <c r="AO272" s="305"/>
      <c r="AP272" s="305"/>
      <c r="AQ272" s="305"/>
      <c r="AR272" s="305"/>
      <c r="AS272" s="306"/>
      <c r="AT272" s="307"/>
      <c r="AU272" s="307"/>
      <c r="AV272" s="307"/>
      <c r="AW272" s="307"/>
      <c r="AX272" s="307"/>
      <c r="AY272" s="307"/>
      <c r="AZ272" s="307"/>
      <c r="BA272" s="307"/>
      <c r="BB272" s="307"/>
      <c r="BC272" s="307"/>
      <c r="BD272" s="307"/>
      <c r="BE272" s="307"/>
      <c r="BF272" s="307"/>
      <c r="BG272" s="307"/>
      <c r="BH272" s="307"/>
      <c r="BI272" s="308"/>
    </row>
    <row r="273" spans="1:61" s="143" customFormat="1" ht="23.25" customHeight="1" x14ac:dyDescent="0.2">
      <c r="A273" s="297" t="s">
        <v>77</v>
      </c>
      <c r="B273" s="298"/>
      <c r="C273" s="298"/>
      <c r="D273" s="298"/>
      <c r="E273" s="298"/>
      <c r="F273" s="298"/>
      <c r="G273" s="298"/>
      <c r="H273" s="298"/>
      <c r="I273" s="298"/>
      <c r="J273" s="298"/>
      <c r="K273" s="298"/>
      <c r="L273" s="298"/>
      <c r="M273" s="298"/>
      <c r="N273" s="298"/>
      <c r="O273" s="298"/>
      <c r="P273" s="298"/>
      <c r="Q273" s="298"/>
      <c r="R273" s="298"/>
      <c r="S273" s="298"/>
      <c r="T273" s="298"/>
      <c r="U273" s="298"/>
      <c r="V273" s="298"/>
      <c r="W273" s="298"/>
      <c r="X273" s="298"/>
      <c r="Y273" s="298"/>
      <c r="Z273" s="298"/>
      <c r="AA273" s="298"/>
      <c r="AB273" s="298"/>
      <c r="AC273" s="298"/>
      <c r="AD273" s="298"/>
      <c r="AE273" s="298"/>
      <c r="AF273" s="68"/>
      <c r="AG273" s="68"/>
      <c r="AH273" s="68"/>
      <c r="AI273" s="98" t="e">
        <f>AJ272*100/AJ266</f>
        <v>#DIV/0!</v>
      </c>
      <c r="AJ273" s="309">
        <f>IF(AJ266=0,0,AI273)</f>
        <v>0</v>
      </c>
      <c r="AK273" s="309"/>
      <c r="AL273" s="309"/>
      <c r="AM273" s="309"/>
      <c r="AN273" s="309"/>
      <c r="AO273" s="309"/>
      <c r="AP273" s="309"/>
      <c r="AQ273" s="309"/>
      <c r="AR273" s="309"/>
      <c r="AS273" s="310" t="str">
        <f>IF(AJ273&lt;=50,"Suma avans mai mica de 50% din ajutorul public","Suma avans mai mare de 50% din ajutorul public")</f>
        <v>Suma avans mai mica de 50% din ajutorul public</v>
      </c>
      <c r="AT273" s="311"/>
      <c r="AU273" s="311"/>
      <c r="AV273" s="311"/>
      <c r="AW273" s="311"/>
      <c r="AX273" s="311"/>
      <c r="AY273" s="311"/>
      <c r="AZ273" s="311"/>
      <c r="BA273" s="311"/>
      <c r="BB273" s="311"/>
      <c r="BC273" s="311"/>
      <c r="BD273" s="311"/>
      <c r="BE273" s="311"/>
      <c r="BF273" s="311"/>
      <c r="BG273" s="311"/>
      <c r="BH273" s="311"/>
      <c r="BI273" s="312"/>
    </row>
    <row r="274" spans="1:61" s="143" customFormat="1" x14ac:dyDescent="0.2">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c r="AV274" s="144"/>
      <c r="AW274" s="144"/>
      <c r="AX274" s="144"/>
      <c r="AY274" s="144"/>
      <c r="AZ274" s="144"/>
      <c r="BA274" s="144"/>
      <c r="BB274" s="144"/>
      <c r="BC274" s="144"/>
      <c r="BD274" s="144"/>
      <c r="BE274" s="144"/>
      <c r="BF274" s="144"/>
      <c r="BG274" s="144"/>
      <c r="BH274" s="144"/>
      <c r="BI274" s="144"/>
    </row>
    <row r="275" spans="1:61" s="143" customFormat="1" ht="12" customHeight="1" x14ac:dyDescent="0.2"/>
    <row r="276" spans="1:61" s="143" customFormat="1" x14ac:dyDescent="0.2">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c r="AV276" s="144"/>
      <c r="AW276" s="144"/>
      <c r="AX276" s="144"/>
      <c r="AY276" s="144"/>
      <c r="AZ276" s="144"/>
      <c r="BA276" s="144"/>
      <c r="BB276" s="144"/>
      <c r="BC276" s="144"/>
      <c r="BD276" s="144"/>
      <c r="BE276" s="144"/>
      <c r="BF276" s="144"/>
      <c r="BG276" s="144"/>
      <c r="BH276" s="144"/>
      <c r="BI276" s="144"/>
    </row>
    <row r="277" spans="1:61" s="143" customFormat="1" ht="12" customHeight="1" x14ac:dyDescent="0.2"/>
    <row r="278" spans="1:61" s="143" customFormat="1" x14ac:dyDescent="0.2">
      <c r="A278" s="144"/>
      <c r="B278" s="379" t="s">
        <v>460</v>
      </c>
      <c r="C278" s="379"/>
      <c r="D278" s="379"/>
      <c r="E278" s="379"/>
      <c r="F278" s="379"/>
      <c r="G278" s="379"/>
      <c r="H278" s="379"/>
      <c r="I278" s="379"/>
      <c r="J278" s="379"/>
      <c r="K278" s="379"/>
      <c r="L278" s="379"/>
      <c r="M278" s="379"/>
      <c r="N278" s="379"/>
      <c r="O278" s="379"/>
      <c r="P278" s="379"/>
      <c r="Q278" s="379"/>
      <c r="R278" s="379"/>
      <c r="S278" s="379"/>
      <c r="T278" s="379"/>
      <c r="U278" s="379"/>
      <c r="V278" s="379"/>
      <c r="W278" s="379"/>
      <c r="X278" s="379"/>
      <c r="Y278" s="379"/>
      <c r="Z278" s="379"/>
      <c r="AA278" s="379"/>
      <c r="AB278" s="379"/>
      <c r="AC278" s="379"/>
      <c r="AD278" s="379"/>
      <c r="AE278" s="379"/>
      <c r="AF278" s="379"/>
      <c r="AG278" s="379"/>
      <c r="AH278" s="379"/>
      <c r="AI278" s="379"/>
      <c r="AJ278" s="379"/>
      <c r="AK278" s="379"/>
      <c r="AL278" s="379"/>
      <c r="AM278" s="379"/>
      <c r="AN278" s="379"/>
      <c r="AO278" s="379"/>
      <c r="AP278" s="379"/>
      <c r="AQ278" s="379"/>
      <c r="AR278" s="379"/>
      <c r="AS278" s="379"/>
      <c r="AT278" s="379"/>
      <c r="AU278" s="379"/>
      <c r="AV278" s="379"/>
      <c r="AW278" s="379"/>
      <c r="AX278" s="379"/>
      <c r="AY278" s="379"/>
      <c r="AZ278" s="379"/>
      <c r="BA278" s="379"/>
      <c r="BB278" s="379"/>
      <c r="BC278" s="379"/>
      <c r="BD278" s="379"/>
      <c r="BE278" s="379"/>
      <c r="BF278" s="379"/>
      <c r="BG278" s="144"/>
      <c r="BH278" s="144"/>
      <c r="BI278" s="144"/>
    </row>
    <row r="279" spans="1:61" s="143" customFormat="1" x14ac:dyDescent="0.2">
      <c r="A279" s="220" t="s">
        <v>0</v>
      </c>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c r="AI279" s="222"/>
      <c r="AJ279" s="380"/>
      <c r="AK279" s="380"/>
      <c r="AL279" s="380"/>
      <c r="AM279" s="380"/>
      <c r="AN279" s="380"/>
      <c r="AO279" s="380"/>
      <c r="AP279" s="380"/>
      <c r="AQ279" s="380"/>
      <c r="AR279" s="380"/>
      <c r="AS279" s="380"/>
      <c r="AT279" s="380"/>
      <c r="AU279" s="380"/>
      <c r="AV279" s="380"/>
      <c r="AW279" s="380"/>
      <c r="AX279" s="380"/>
      <c r="AY279" s="380"/>
      <c r="AZ279" s="380"/>
      <c r="BA279" s="380"/>
      <c r="BB279" s="380"/>
      <c r="BC279" s="380"/>
      <c r="BD279" s="380"/>
      <c r="BE279" s="380"/>
      <c r="BF279" s="380"/>
      <c r="BG279" s="380"/>
      <c r="BH279" s="380"/>
      <c r="BI279" s="380"/>
    </row>
    <row r="280" spans="1:61" s="143" customFormat="1" x14ac:dyDescent="0.2">
      <c r="A280" s="220" t="s">
        <v>1</v>
      </c>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c r="AI280" s="222"/>
      <c r="AJ280" s="284"/>
      <c r="AK280" s="284"/>
      <c r="AL280" s="284"/>
      <c r="AM280" s="284"/>
      <c r="AN280" s="284"/>
      <c r="AO280" s="284"/>
      <c r="AP280" s="284"/>
      <c r="AQ280" s="284"/>
      <c r="AR280" s="284"/>
      <c r="AS280" s="284"/>
      <c r="AT280" s="284"/>
      <c r="AU280" s="284"/>
      <c r="AV280" s="284"/>
      <c r="AW280" s="284"/>
      <c r="AX280" s="284"/>
      <c r="AY280" s="284"/>
      <c r="AZ280" s="284"/>
      <c r="BA280" s="284"/>
      <c r="BB280" s="284"/>
      <c r="BC280" s="284"/>
      <c r="BD280" s="284"/>
      <c r="BE280" s="284"/>
      <c r="BF280" s="284"/>
      <c r="BG280" s="284"/>
      <c r="BH280" s="284"/>
      <c r="BI280" s="284"/>
    </row>
    <row r="281" spans="1:61" s="143" customFormat="1" ht="12.75" customHeight="1" x14ac:dyDescent="0.2">
      <c r="A281" s="381"/>
      <c r="B281" s="382"/>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c r="AS281" s="382"/>
      <c r="AT281" s="382"/>
      <c r="AU281" s="382"/>
      <c r="AV281" s="382"/>
      <c r="AW281" s="382"/>
      <c r="AX281" s="382"/>
      <c r="AY281" s="382"/>
      <c r="AZ281" s="382"/>
      <c r="BA281" s="382"/>
      <c r="BB281" s="382"/>
      <c r="BC281" s="382"/>
      <c r="BD281" s="382"/>
      <c r="BE281" s="382"/>
      <c r="BF281" s="382"/>
      <c r="BG281" s="382"/>
      <c r="BH281" s="382"/>
      <c r="BI281" s="383"/>
    </row>
    <row r="282" spans="1:61" s="143" customFormat="1" ht="9" customHeight="1" x14ac:dyDescent="0.2">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4"/>
      <c r="AL282" s="144"/>
      <c r="AM282" s="144"/>
      <c r="AN282" s="144"/>
      <c r="AO282" s="144"/>
      <c r="AP282" s="144"/>
      <c r="AQ282" s="144"/>
      <c r="AR282" s="144"/>
      <c r="AS282" s="144"/>
      <c r="AT282" s="144"/>
      <c r="AU282" s="144"/>
      <c r="AV282" s="144"/>
      <c r="AW282" s="144"/>
      <c r="AX282" s="144"/>
      <c r="AY282" s="144"/>
      <c r="AZ282" s="144"/>
      <c r="BA282" s="144"/>
      <c r="BB282" s="144"/>
      <c r="BC282" s="144"/>
      <c r="BD282" s="144"/>
      <c r="BE282" s="144"/>
      <c r="BF282" s="144"/>
      <c r="BG282" s="144"/>
      <c r="BH282" s="144"/>
      <c r="BI282" s="144"/>
    </row>
    <row r="283" spans="1:61" s="143" customFormat="1" x14ac:dyDescent="0.2">
      <c r="A283" s="144"/>
      <c r="B283" s="384" t="s">
        <v>397</v>
      </c>
      <c r="C283" s="384"/>
      <c r="D283" s="384"/>
      <c r="E283" s="384"/>
      <c r="F283" s="384"/>
      <c r="G283" s="384"/>
      <c r="H283" s="384"/>
      <c r="I283" s="384"/>
      <c r="J283" s="384"/>
      <c r="K283" s="384"/>
      <c r="L283" s="384"/>
      <c r="M283" s="384"/>
      <c r="N283" s="384"/>
      <c r="O283" s="144"/>
      <c r="P283" s="385">
        <v>100</v>
      </c>
      <c r="Q283" s="386"/>
      <c r="R283" s="386"/>
      <c r="S283" s="386"/>
      <c r="T283" s="386"/>
      <c r="U283" s="387"/>
      <c r="V283" s="388" t="s">
        <v>52</v>
      </c>
      <c r="W283" s="388"/>
      <c r="X283" s="388"/>
      <c r="Y283" s="388"/>
      <c r="Z283" s="388"/>
      <c r="AB283" s="389"/>
      <c r="AC283" s="390"/>
      <c r="AD283" s="390"/>
      <c r="AE283" s="390"/>
      <c r="AF283" s="390"/>
      <c r="AG283" s="391"/>
      <c r="AI283" s="392" t="s">
        <v>396</v>
      </c>
      <c r="AJ283" s="392"/>
      <c r="AK283" s="392"/>
      <c r="AL283" s="392"/>
      <c r="AM283" s="392"/>
      <c r="AN283" s="392"/>
      <c r="AO283" s="392"/>
      <c r="AP283" s="392"/>
      <c r="AQ283" s="392"/>
      <c r="AR283" s="392"/>
      <c r="AS283" s="392"/>
      <c r="AT283" s="392"/>
      <c r="AU283" s="392"/>
      <c r="AV283" s="394"/>
      <c r="AW283" s="394"/>
      <c r="AX283" s="394"/>
      <c r="AY283" s="394"/>
      <c r="AZ283" s="394"/>
      <c r="BA283" s="394"/>
      <c r="BB283" s="394"/>
      <c r="BC283" s="394"/>
      <c r="BD283" s="394"/>
      <c r="BE283" s="394"/>
      <c r="BF283" s="144"/>
      <c r="BG283" s="144"/>
      <c r="BH283" s="144"/>
      <c r="BI283" s="144"/>
    </row>
    <row r="284" spans="1:61" s="143" customFormat="1" ht="10.5" customHeight="1" x14ac:dyDescent="0.2">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871"/>
      <c r="AJ284" s="871"/>
      <c r="AK284" s="871"/>
      <c r="AL284" s="871"/>
      <c r="AM284" s="871"/>
      <c r="AN284" s="871"/>
      <c r="AO284" s="871"/>
      <c r="AP284" s="871"/>
      <c r="AQ284" s="871"/>
      <c r="AR284" s="871"/>
      <c r="AS284" s="871"/>
      <c r="AT284" s="871"/>
      <c r="AU284" s="871"/>
      <c r="AV284" s="144"/>
      <c r="AW284" s="144"/>
      <c r="AX284" s="144"/>
      <c r="AY284" s="144"/>
      <c r="AZ284" s="144"/>
      <c r="BA284" s="144"/>
      <c r="BB284" s="144"/>
      <c r="BC284" s="144"/>
      <c r="BD284" s="144"/>
      <c r="BE284" s="144"/>
      <c r="BF284" s="144"/>
      <c r="BG284" s="144"/>
      <c r="BH284" s="144"/>
      <c r="BI284" s="144"/>
    </row>
    <row r="285" spans="1:61" s="143" customFormat="1" ht="12" customHeight="1" x14ac:dyDescent="0.2">
      <c r="A285" s="374" t="s">
        <v>470</v>
      </c>
      <c r="B285" s="375"/>
      <c r="C285" s="375"/>
      <c r="D285" s="375"/>
      <c r="E285" s="375"/>
      <c r="F285" s="375"/>
      <c r="G285" s="375"/>
      <c r="H285" s="375"/>
      <c r="I285" s="375"/>
      <c r="J285" s="375"/>
      <c r="K285" s="375"/>
      <c r="L285" s="375"/>
      <c r="M285" s="375"/>
      <c r="N285" s="375"/>
      <c r="O285" s="375"/>
      <c r="P285" s="375"/>
      <c r="Q285" s="375"/>
      <c r="R285" s="375"/>
      <c r="S285" s="375"/>
      <c r="T285" s="375"/>
      <c r="U285" s="375"/>
      <c r="V285" s="375"/>
      <c r="W285" s="375"/>
      <c r="X285" s="375"/>
      <c r="Y285" s="375"/>
      <c r="Z285" s="375"/>
      <c r="AA285" s="375"/>
      <c r="AB285" s="375"/>
      <c r="AC285" s="375"/>
      <c r="AD285" s="375"/>
      <c r="AE285" s="375"/>
      <c r="AF285" s="375"/>
      <c r="AG285" s="375"/>
      <c r="AH285" s="375"/>
      <c r="AI285" s="376"/>
      <c r="AJ285" s="395" t="s">
        <v>469</v>
      </c>
      <c r="AK285" s="395"/>
      <c r="AL285" s="395"/>
      <c r="AM285" s="395"/>
      <c r="AN285" s="395"/>
      <c r="AO285" s="395"/>
      <c r="AP285" s="395"/>
      <c r="AQ285" s="395"/>
      <c r="AR285" s="395"/>
      <c r="AS285" s="396"/>
      <c r="AT285" s="396"/>
      <c r="AU285" s="396"/>
      <c r="AV285" s="396"/>
      <c r="AW285" s="396"/>
      <c r="AX285" s="396"/>
      <c r="AY285" s="396"/>
      <c r="AZ285" s="396"/>
      <c r="BA285" s="396"/>
      <c r="BB285" s="396"/>
      <c r="BC285" s="396"/>
      <c r="BD285" s="396"/>
      <c r="BE285" s="396"/>
      <c r="BF285" s="396"/>
      <c r="BG285" s="396"/>
      <c r="BH285" s="396"/>
      <c r="BI285" s="396"/>
    </row>
    <row r="286" spans="1:61" s="66" customFormat="1" ht="29.25" customHeight="1" x14ac:dyDescent="0.2">
      <c r="A286" s="397" t="s">
        <v>53</v>
      </c>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c r="AG286" s="398"/>
      <c r="AH286" s="398"/>
      <c r="AI286" s="399"/>
      <c r="AJ286" s="400" t="s">
        <v>54</v>
      </c>
      <c r="AK286" s="400"/>
      <c r="AL286" s="400"/>
      <c r="AM286" s="400"/>
      <c r="AN286" s="400"/>
      <c r="AO286" s="400"/>
      <c r="AP286" s="400"/>
      <c r="AQ286" s="400"/>
      <c r="AR286" s="400"/>
      <c r="AS286" s="400" t="s">
        <v>56</v>
      </c>
      <c r="AT286" s="400"/>
      <c r="AU286" s="400"/>
      <c r="AV286" s="400"/>
      <c r="AW286" s="400"/>
      <c r="AX286" s="400"/>
      <c r="AY286" s="400"/>
      <c r="AZ286" s="400"/>
      <c r="BA286" s="400" t="s">
        <v>55</v>
      </c>
      <c r="BB286" s="400"/>
      <c r="BC286" s="400"/>
      <c r="BD286" s="400"/>
      <c r="BE286" s="400"/>
      <c r="BF286" s="400"/>
      <c r="BG286" s="400"/>
      <c r="BH286" s="400"/>
      <c r="BI286" s="400"/>
    </row>
    <row r="287" spans="1:61" s="66" customFormat="1" ht="10.5" customHeight="1" x14ac:dyDescent="0.2">
      <c r="A287" s="374"/>
      <c r="B287" s="375"/>
      <c r="C287" s="375"/>
      <c r="D287" s="375"/>
      <c r="E287" s="375"/>
      <c r="F287" s="375"/>
      <c r="G287" s="375"/>
      <c r="H287" s="375"/>
      <c r="I287" s="375"/>
      <c r="J287" s="375"/>
      <c r="K287" s="375"/>
      <c r="L287" s="375"/>
      <c r="M287" s="375"/>
      <c r="N287" s="375"/>
      <c r="O287" s="375"/>
      <c r="P287" s="375"/>
      <c r="Q287" s="375"/>
      <c r="R287" s="375"/>
      <c r="S287" s="375"/>
      <c r="T287" s="375"/>
      <c r="U287" s="375"/>
      <c r="V287" s="375"/>
      <c r="W287" s="375"/>
      <c r="X287" s="375"/>
      <c r="Y287" s="375"/>
      <c r="Z287" s="375"/>
      <c r="AA287" s="375"/>
      <c r="AB287" s="375"/>
      <c r="AC287" s="375"/>
      <c r="AD287" s="375"/>
      <c r="AE287" s="375"/>
      <c r="AF287" s="375"/>
      <c r="AG287" s="375"/>
      <c r="AH287" s="375"/>
      <c r="AI287" s="376"/>
      <c r="AJ287" s="377" t="s">
        <v>57</v>
      </c>
      <c r="AK287" s="377"/>
      <c r="AL287" s="377"/>
      <c r="AM287" s="377"/>
      <c r="AN287" s="377"/>
      <c r="AO287" s="377"/>
      <c r="AP287" s="377"/>
      <c r="AQ287" s="377"/>
      <c r="AR287" s="377"/>
      <c r="AS287" s="377" t="s">
        <v>57</v>
      </c>
      <c r="AT287" s="377"/>
      <c r="AU287" s="377"/>
      <c r="AV287" s="377"/>
      <c r="AW287" s="377"/>
      <c r="AX287" s="377"/>
      <c r="AY287" s="377"/>
      <c r="AZ287" s="377"/>
      <c r="BA287" s="377" t="s">
        <v>57</v>
      </c>
      <c r="BB287" s="377"/>
      <c r="BC287" s="377"/>
      <c r="BD287" s="377"/>
      <c r="BE287" s="377"/>
      <c r="BF287" s="377"/>
      <c r="BG287" s="377"/>
      <c r="BH287" s="377"/>
      <c r="BI287" s="377"/>
    </row>
    <row r="288" spans="1:61" s="67" customFormat="1" ht="10.5" customHeight="1" x14ac:dyDescent="0.2">
      <c r="A288" s="339">
        <v>1</v>
      </c>
      <c r="B288" s="340"/>
      <c r="C288" s="340"/>
      <c r="D288" s="340"/>
      <c r="E288" s="340"/>
      <c r="F288" s="340"/>
      <c r="G288" s="340"/>
      <c r="H288" s="340"/>
      <c r="I288" s="340"/>
      <c r="J288" s="340"/>
      <c r="K288" s="340"/>
      <c r="L288" s="340"/>
      <c r="M288" s="340"/>
      <c r="N288" s="340"/>
      <c r="O288" s="340"/>
      <c r="P288" s="340"/>
      <c r="Q288" s="340"/>
      <c r="R288" s="340"/>
      <c r="S288" s="340"/>
      <c r="T288" s="340"/>
      <c r="U288" s="340"/>
      <c r="V288" s="340"/>
      <c r="W288" s="340"/>
      <c r="X288" s="340"/>
      <c r="Y288" s="340"/>
      <c r="Z288" s="340"/>
      <c r="AA288" s="340"/>
      <c r="AB288" s="340"/>
      <c r="AC288" s="340"/>
      <c r="AD288" s="340"/>
      <c r="AE288" s="340"/>
      <c r="AF288" s="340"/>
      <c r="AG288" s="340"/>
      <c r="AH288" s="340"/>
      <c r="AI288" s="378"/>
      <c r="AJ288" s="377">
        <v>2</v>
      </c>
      <c r="AK288" s="377"/>
      <c r="AL288" s="377"/>
      <c r="AM288" s="377"/>
      <c r="AN288" s="377"/>
      <c r="AO288" s="377"/>
      <c r="AP288" s="377"/>
      <c r="AQ288" s="377"/>
      <c r="AR288" s="377"/>
      <c r="AS288" s="377">
        <v>3</v>
      </c>
      <c r="AT288" s="377"/>
      <c r="AU288" s="377"/>
      <c r="AV288" s="377"/>
      <c r="AW288" s="377"/>
      <c r="AX288" s="377"/>
      <c r="AY288" s="377"/>
      <c r="AZ288" s="377"/>
      <c r="BA288" s="377">
        <v>4</v>
      </c>
      <c r="BB288" s="377"/>
      <c r="BC288" s="377"/>
      <c r="BD288" s="377"/>
      <c r="BE288" s="377"/>
      <c r="BF288" s="377"/>
      <c r="BG288" s="377"/>
      <c r="BH288" s="377"/>
      <c r="BI288" s="377"/>
    </row>
    <row r="289" spans="1:61" s="2" customFormat="1" ht="9.75" customHeight="1" x14ac:dyDescent="0.2">
      <c r="A289" s="328" t="s">
        <v>399</v>
      </c>
      <c r="B289" s="329"/>
      <c r="C289" s="329"/>
      <c r="D289" s="329"/>
      <c r="E289" s="329"/>
      <c r="F289" s="329"/>
      <c r="G289" s="329"/>
      <c r="H289" s="329"/>
      <c r="I289" s="329"/>
      <c r="J289" s="329"/>
      <c r="K289" s="329"/>
      <c r="L289" s="329"/>
      <c r="M289" s="329"/>
      <c r="N289" s="329"/>
      <c r="O289" s="329"/>
      <c r="P289" s="329"/>
      <c r="Q289" s="329"/>
      <c r="R289" s="329"/>
      <c r="S289" s="329"/>
      <c r="T289" s="329"/>
      <c r="U289" s="329"/>
      <c r="V289" s="329"/>
      <c r="W289" s="329"/>
      <c r="X289" s="329"/>
      <c r="Y289" s="329"/>
      <c r="Z289" s="329"/>
      <c r="AA289" s="329"/>
      <c r="AB289" s="329"/>
      <c r="AC289" s="329"/>
      <c r="AD289" s="329"/>
      <c r="AE289" s="329"/>
      <c r="AF289" s="329"/>
      <c r="AG289" s="329"/>
      <c r="AH289" s="329"/>
      <c r="AI289" s="330"/>
      <c r="AJ289" s="331">
        <f>AJ290</f>
        <v>0</v>
      </c>
      <c r="AK289" s="332"/>
      <c r="AL289" s="332"/>
      <c r="AM289" s="332"/>
      <c r="AN289" s="332"/>
      <c r="AO289" s="332"/>
      <c r="AP289" s="332"/>
      <c r="AQ289" s="332"/>
      <c r="AR289" s="333"/>
      <c r="AS289" s="318">
        <f>AS290</f>
        <v>0</v>
      </c>
      <c r="AT289" s="318"/>
      <c r="AU289" s="318"/>
      <c r="AV289" s="318"/>
      <c r="AW289" s="318"/>
      <c r="AX289" s="318"/>
      <c r="AY289" s="318"/>
      <c r="AZ289" s="318"/>
      <c r="BA289" s="318">
        <f>SUM(AJ289:AZ289)</f>
        <v>0</v>
      </c>
      <c r="BB289" s="318"/>
      <c r="BC289" s="318"/>
      <c r="BD289" s="318"/>
      <c r="BE289" s="318"/>
      <c r="BF289" s="318"/>
      <c r="BG289" s="318"/>
      <c r="BH289" s="318"/>
      <c r="BI289" s="318"/>
    </row>
    <row r="290" spans="1:61" s="2" customFormat="1" ht="20.25" customHeight="1" x14ac:dyDescent="0.2">
      <c r="A290" s="362" t="s">
        <v>400</v>
      </c>
      <c r="B290" s="363"/>
      <c r="C290" s="363"/>
      <c r="D290" s="363"/>
      <c r="E290" s="363"/>
      <c r="F290" s="363"/>
      <c r="G290" s="363"/>
      <c r="H290" s="363"/>
      <c r="I290" s="363"/>
      <c r="J290" s="363"/>
      <c r="K290" s="363"/>
      <c r="L290" s="363"/>
      <c r="M290" s="363"/>
      <c r="N290" s="363"/>
      <c r="O290" s="363"/>
      <c r="P290" s="363"/>
      <c r="Q290" s="363"/>
      <c r="R290" s="363"/>
      <c r="S290" s="363"/>
      <c r="T290" s="363"/>
      <c r="U290" s="363"/>
      <c r="V290" s="363"/>
      <c r="W290" s="363"/>
      <c r="X290" s="363"/>
      <c r="Y290" s="363"/>
      <c r="Z290" s="363"/>
      <c r="AA290" s="363"/>
      <c r="AB290" s="363"/>
      <c r="AC290" s="363"/>
      <c r="AD290" s="363"/>
      <c r="AE290" s="363"/>
      <c r="AF290" s="363"/>
      <c r="AG290" s="363"/>
      <c r="AH290" s="363"/>
      <c r="AI290" s="364"/>
      <c r="AJ290" s="353"/>
      <c r="AK290" s="353"/>
      <c r="AL290" s="353"/>
      <c r="AM290" s="353"/>
      <c r="AN290" s="353"/>
      <c r="AO290" s="353"/>
      <c r="AP290" s="353"/>
      <c r="AQ290" s="353"/>
      <c r="AR290" s="353"/>
      <c r="AS290" s="353"/>
      <c r="AT290" s="353"/>
      <c r="AU290" s="353"/>
      <c r="AV290" s="353"/>
      <c r="AW290" s="353"/>
      <c r="AX290" s="353"/>
      <c r="AY290" s="353"/>
      <c r="AZ290" s="353"/>
      <c r="BA290" s="317">
        <f t="shared" ref="BA290:BA299" si="5">SUM(AJ290:AZ290)</f>
        <v>0</v>
      </c>
      <c r="BB290" s="317"/>
      <c r="BC290" s="317"/>
      <c r="BD290" s="317"/>
      <c r="BE290" s="317"/>
      <c r="BF290" s="317"/>
      <c r="BG290" s="317"/>
      <c r="BH290" s="317"/>
      <c r="BI290" s="317"/>
    </row>
    <row r="291" spans="1:61" s="2" customFormat="1" ht="9.75" customHeight="1" x14ac:dyDescent="0.2">
      <c r="A291" s="328" t="s">
        <v>401</v>
      </c>
      <c r="B291" s="329"/>
      <c r="C291" s="329"/>
      <c r="D291" s="329"/>
      <c r="E291" s="329"/>
      <c r="F291" s="329"/>
      <c r="G291" s="329"/>
      <c r="H291" s="329"/>
      <c r="I291" s="329"/>
      <c r="J291" s="329"/>
      <c r="K291" s="329"/>
      <c r="L291" s="329"/>
      <c r="M291" s="329"/>
      <c r="N291" s="329"/>
      <c r="O291" s="329"/>
      <c r="P291" s="329"/>
      <c r="Q291" s="329"/>
      <c r="R291" s="329"/>
      <c r="S291" s="329"/>
      <c r="T291" s="329"/>
      <c r="U291" s="329"/>
      <c r="V291" s="329"/>
      <c r="W291" s="329"/>
      <c r="X291" s="329"/>
      <c r="Y291" s="329"/>
      <c r="Z291" s="329"/>
      <c r="AA291" s="329"/>
      <c r="AB291" s="329"/>
      <c r="AC291" s="329"/>
      <c r="AD291" s="329"/>
      <c r="AE291" s="329"/>
      <c r="AF291" s="329"/>
      <c r="AG291" s="329"/>
      <c r="AH291" s="329"/>
      <c r="AI291" s="330"/>
      <c r="AJ291" s="331">
        <f>SUM(AJ292:AJ294)</f>
        <v>0</v>
      </c>
      <c r="AK291" s="332"/>
      <c r="AL291" s="332"/>
      <c r="AM291" s="332"/>
      <c r="AN291" s="332"/>
      <c r="AO291" s="332"/>
      <c r="AP291" s="332"/>
      <c r="AQ291" s="332"/>
      <c r="AR291" s="333"/>
      <c r="AS291" s="318">
        <f>SUM(AS292:AS294)</f>
        <v>0</v>
      </c>
      <c r="AT291" s="318"/>
      <c r="AU291" s="318"/>
      <c r="AV291" s="318"/>
      <c r="AW291" s="318"/>
      <c r="AX291" s="318"/>
      <c r="AY291" s="318"/>
      <c r="AZ291" s="318"/>
      <c r="BA291" s="318">
        <f t="shared" si="5"/>
        <v>0</v>
      </c>
      <c r="BB291" s="318"/>
      <c r="BC291" s="318"/>
      <c r="BD291" s="318"/>
      <c r="BE291" s="318"/>
      <c r="BF291" s="318"/>
      <c r="BG291" s="318"/>
      <c r="BH291" s="318"/>
      <c r="BI291" s="318"/>
    </row>
    <row r="292" spans="1:61" s="2" customFormat="1" ht="22.5" customHeight="1" x14ac:dyDescent="0.2">
      <c r="A292" s="368" t="s">
        <v>402</v>
      </c>
      <c r="B292" s="369"/>
      <c r="C292" s="369"/>
      <c r="D292" s="369"/>
      <c r="E292" s="369"/>
      <c r="F292" s="369"/>
      <c r="G292" s="369"/>
      <c r="H292" s="369"/>
      <c r="I292" s="369"/>
      <c r="J292" s="369"/>
      <c r="K292" s="369"/>
      <c r="L292" s="369"/>
      <c r="M292" s="369"/>
      <c r="N292" s="369"/>
      <c r="O292" s="369"/>
      <c r="P292" s="369"/>
      <c r="Q292" s="369"/>
      <c r="R292" s="369"/>
      <c r="S292" s="369"/>
      <c r="T292" s="369"/>
      <c r="U292" s="369"/>
      <c r="V292" s="369"/>
      <c r="W292" s="369"/>
      <c r="X292" s="369"/>
      <c r="Y292" s="369"/>
      <c r="Z292" s="369"/>
      <c r="AA292" s="369"/>
      <c r="AB292" s="369"/>
      <c r="AC292" s="369"/>
      <c r="AD292" s="369"/>
      <c r="AE292" s="369"/>
      <c r="AF292" s="369"/>
      <c r="AG292" s="369"/>
      <c r="AH292" s="369"/>
      <c r="AI292" s="370"/>
      <c r="AJ292" s="353"/>
      <c r="AK292" s="353"/>
      <c r="AL292" s="353"/>
      <c r="AM292" s="353"/>
      <c r="AN292" s="353"/>
      <c r="AO292" s="353"/>
      <c r="AP292" s="353"/>
      <c r="AQ292" s="353"/>
      <c r="AR292" s="353"/>
      <c r="AS292" s="353"/>
      <c r="AT292" s="353"/>
      <c r="AU292" s="353"/>
      <c r="AV292" s="353"/>
      <c r="AW292" s="353"/>
      <c r="AX292" s="353"/>
      <c r="AY292" s="353"/>
      <c r="AZ292" s="353"/>
      <c r="BA292" s="317">
        <f t="shared" si="5"/>
        <v>0</v>
      </c>
      <c r="BB292" s="317"/>
      <c r="BC292" s="317"/>
      <c r="BD292" s="317"/>
      <c r="BE292" s="317"/>
      <c r="BF292" s="317"/>
      <c r="BG292" s="317"/>
      <c r="BH292" s="317"/>
      <c r="BI292" s="317"/>
    </row>
    <row r="293" spans="1:61" s="2" customFormat="1" ht="21.75" customHeight="1" x14ac:dyDescent="0.2">
      <c r="A293" s="362" t="s">
        <v>403</v>
      </c>
      <c r="B293" s="363"/>
      <c r="C293" s="363"/>
      <c r="D293" s="363"/>
      <c r="E293" s="363"/>
      <c r="F293" s="363"/>
      <c r="G293" s="363"/>
      <c r="H293" s="363"/>
      <c r="I293" s="363"/>
      <c r="J293" s="363"/>
      <c r="K293" s="363"/>
      <c r="L293" s="363"/>
      <c r="M293" s="363"/>
      <c r="N293" s="363"/>
      <c r="O293" s="363"/>
      <c r="P293" s="363"/>
      <c r="Q293" s="363"/>
      <c r="R293" s="363"/>
      <c r="S293" s="363"/>
      <c r="T293" s="363"/>
      <c r="U293" s="363"/>
      <c r="V293" s="363"/>
      <c r="W293" s="363"/>
      <c r="X293" s="363"/>
      <c r="Y293" s="363"/>
      <c r="Z293" s="363"/>
      <c r="AA293" s="363"/>
      <c r="AB293" s="363"/>
      <c r="AC293" s="363"/>
      <c r="AD293" s="363"/>
      <c r="AE293" s="363"/>
      <c r="AF293" s="363"/>
      <c r="AG293" s="363"/>
      <c r="AH293" s="363"/>
      <c r="AI293" s="364"/>
      <c r="AJ293" s="353"/>
      <c r="AK293" s="353"/>
      <c r="AL293" s="353"/>
      <c r="AM293" s="353"/>
      <c r="AN293" s="353"/>
      <c r="AO293" s="353"/>
      <c r="AP293" s="353"/>
      <c r="AQ293" s="353"/>
      <c r="AR293" s="353"/>
      <c r="AS293" s="353"/>
      <c r="AT293" s="353"/>
      <c r="AU293" s="353"/>
      <c r="AV293" s="353"/>
      <c r="AW293" s="353"/>
      <c r="AX293" s="353"/>
      <c r="AY293" s="353"/>
      <c r="AZ293" s="353"/>
      <c r="BA293" s="317">
        <f t="shared" si="5"/>
        <v>0</v>
      </c>
      <c r="BB293" s="317"/>
      <c r="BC293" s="317"/>
      <c r="BD293" s="317"/>
      <c r="BE293" s="317"/>
      <c r="BF293" s="317"/>
      <c r="BG293" s="317"/>
      <c r="BH293" s="317"/>
      <c r="BI293" s="317"/>
    </row>
    <row r="294" spans="1:61" s="2" customFormat="1" ht="22.5" customHeight="1" x14ac:dyDescent="0.2">
      <c r="A294" s="362" t="s">
        <v>404</v>
      </c>
      <c r="B294" s="363"/>
      <c r="C294" s="363"/>
      <c r="D294" s="363"/>
      <c r="E294" s="363"/>
      <c r="F294" s="363"/>
      <c r="G294" s="363"/>
      <c r="H294" s="363"/>
      <c r="I294" s="363"/>
      <c r="J294" s="363"/>
      <c r="K294" s="363"/>
      <c r="L294" s="363"/>
      <c r="M294" s="363"/>
      <c r="N294" s="363"/>
      <c r="O294" s="363"/>
      <c r="P294" s="363"/>
      <c r="Q294" s="363"/>
      <c r="R294" s="363"/>
      <c r="S294" s="363"/>
      <c r="T294" s="363"/>
      <c r="U294" s="363"/>
      <c r="V294" s="363"/>
      <c r="W294" s="363"/>
      <c r="X294" s="363"/>
      <c r="Y294" s="363"/>
      <c r="Z294" s="363"/>
      <c r="AA294" s="363"/>
      <c r="AB294" s="363"/>
      <c r="AC294" s="363"/>
      <c r="AD294" s="363"/>
      <c r="AE294" s="363"/>
      <c r="AF294" s="363"/>
      <c r="AG294" s="363"/>
      <c r="AH294" s="363"/>
      <c r="AI294" s="364"/>
      <c r="AJ294" s="353"/>
      <c r="AK294" s="353"/>
      <c r="AL294" s="353"/>
      <c r="AM294" s="353"/>
      <c r="AN294" s="353"/>
      <c r="AO294" s="353"/>
      <c r="AP294" s="353"/>
      <c r="AQ294" s="353"/>
      <c r="AR294" s="353"/>
      <c r="AS294" s="353"/>
      <c r="AT294" s="353"/>
      <c r="AU294" s="353"/>
      <c r="AV294" s="353"/>
      <c r="AW294" s="353"/>
      <c r="AX294" s="353"/>
      <c r="AY294" s="353"/>
      <c r="AZ294" s="353"/>
      <c r="BA294" s="317">
        <f t="shared" si="5"/>
        <v>0</v>
      </c>
      <c r="BB294" s="317"/>
      <c r="BC294" s="317"/>
      <c r="BD294" s="317"/>
      <c r="BE294" s="317"/>
      <c r="BF294" s="317"/>
      <c r="BG294" s="317"/>
      <c r="BH294" s="317"/>
      <c r="BI294" s="317"/>
    </row>
    <row r="295" spans="1:61" s="2" customFormat="1" ht="22.5" customHeight="1" x14ac:dyDescent="0.2">
      <c r="A295" s="371" t="s">
        <v>405</v>
      </c>
      <c r="B295" s="372"/>
      <c r="C295" s="372"/>
      <c r="D295" s="372"/>
      <c r="E295" s="372"/>
      <c r="F295" s="372"/>
      <c r="G295" s="372"/>
      <c r="H295" s="372"/>
      <c r="I295" s="372"/>
      <c r="J295" s="372"/>
      <c r="K295" s="372"/>
      <c r="L295" s="372"/>
      <c r="M295" s="372"/>
      <c r="N295" s="372"/>
      <c r="O295" s="372"/>
      <c r="P295" s="372"/>
      <c r="Q295" s="372"/>
      <c r="R295" s="372"/>
      <c r="S295" s="372"/>
      <c r="T295" s="372"/>
      <c r="U295" s="372"/>
      <c r="V295" s="372"/>
      <c r="W295" s="372"/>
      <c r="X295" s="372"/>
      <c r="Y295" s="372"/>
      <c r="Z295" s="372"/>
      <c r="AA295" s="372"/>
      <c r="AB295" s="372"/>
      <c r="AC295" s="372"/>
      <c r="AD295" s="372"/>
      <c r="AE295" s="372"/>
      <c r="AF295" s="372"/>
      <c r="AG295" s="372"/>
      <c r="AH295" s="372"/>
      <c r="AI295" s="373"/>
      <c r="AJ295" s="318">
        <f>SUM(AJ296:AJ299)</f>
        <v>0</v>
      </c>
      <c r="AK295" s="318"/>
      <c r="AL295" s="318"/>
      <c r="AM295" s="318"/>
      <c r="AN295" s="318"/>
      <c r="AO295" s="318"/>
      <c r="AP295" s="318"/>
      <c r="AQ295" s="318"/>
      <c r="AR295" s="318"/>
      <c r="AS295" s="318">
        <f>SUM(AS296:AZ299)</f>
        <v>0</v>
      </c>
      <c r="AT295" s="318"/>
      <c r="AU295" s="318"/>
      <c r="AV295" s="318"/>
      <c r="AW295" s="318"/>
      <c r="AX295" s="318"/>
      <c r="AY295" s="318"/>
      <c r="AZ295" s="318"/>
      <c r="BA295" s="318">
        <f t="shared" si="5"/>
        <v>0</v>
      </c>
      <c r="BB295" s="318"/>
      <c r="BC295" s="318"/>
      <c r="BD295" s="318"/>
      <c r="BE295" s="318"/>
      <c r="BF295" s="318"/>
      <c r="BG295" s="318"/>
      <c r="BH295" s="318"/>
      <c r="BI295" s="318"/>
    </row>
    <row r="296" spans="1:61" s="2" customFormat="1" ht="31.5" customHeight="1" x14ac:dyDescent="0.2">
      <c r="A296" s="362" t="s">
        <v>406</v>
      </c>
      <c r="B296" s="363"/>
      <c r="C296" s="363"/>
      <c r="D296" s="363"/>
      <c r="E296" s="363"/>
      <c r="F296" s="363"/>
      <c r="G296" s="363"/>
      <c r="H296" s="363"/>
      <c r="I296" s="363"/>
      <c r="J296" s="363"/>
      <c r="K296" s="363"/>
      <c r="L296" s="363"/>
      <c r="M296" s="363"/>
      <c r="N296" s="363"/>
      <c r="O296" s="363"/>
      <c r="P296" s="363"/>
      <c r="Q296" s="363"/>
      <c r="R296" s="363"/>
      <c r="S296" s="363"/>
      <c r="T296" s="363"/>
      <c r="U296" s="363"/>
      <c r="V296" s="363"/>
      <c r="W296" s="363"/>
      <c r="X296" s="363"/>
      <c r="Y296" s="363"/>
      <c r="Z296" s="363"/>
      <c r="AA296" s="363"/>
      <c r="AB296" s="363"/>
      <c r="AC296" s="363"/>
      <c r="AD296" s="363"/>
      <c r="AE296" s="363"/>
      <c r="AF296" s="363"/>
      <c r="AG296" s="363"/>
      <c r="AH296" s="363"/>
      <c r="AI296" s="364"/>
      <c r="AJ296" s="353"/>
      <c r="AK296" s="353"/>
      <c r="AL296" s="353"/>
      <c r="AM296" s="353"/>
      <c r="AN296" s="353"/>
      <c r="AO296" s="353"/>
      <c r="AP296" s="353"/>
      <c r="AQ296" s="353"/>
      <c r="AR296" s="353"/>
      <c r="AS296" s="353"/>
      <c r="AT296" s="353"/>
      <c r="AU296" s="353"/>
      <c r="AV296" s="353"/>
      <c r="AW296" s="353"/>
      <c r="AX296" s="353"/>
      <c r="AY296" s="353"/>
      <c r="AZ296" s="353"/>
      <c r="BA296" s="317">
        <f t="shared" si="5"/>
        <v>0</v>
      </c>
      <c r="BB296" s="317"/>
      <c r="BC296" s="317"/>
      <c r="BD296" s="317"/>
      <c r="BE296" s="317"/>
      <c r="BF296" s="317"/>
      <c r="BG296" s="317"/>
      <c r="BH296" s="317"/>
      <c r="BI296" s="317"/>
    </row>
    <row r="297" spans="1:61" s="72" customFormat="1" ht="32.25" customHeight="1" x14ac:dyDescent="0.2">
      <c r="A297" s="362" t="s">
        <v>407</v>
      </c>
      <c r="B297" s="363"/>
      <c r="C297" s="363"/>
      <c r="D297" s="363"/>
      <c r="E297" s="363"/>
      <c r="F297" s="363"/>
      <c r="G297" s="363"/>
      <c r="H297" s="363"/>
      <c r="I297" s="363"/>
      <c r="J297" s="363"/>
      <c r="K297" s="363"/>
      <c r="L297" s="363"/>
      <c r="M297" s="363"/>
      <c r="N297" s="363"/>
      <c r="O297" s="363"/>
      <c r="P297" s="363"/>
      <c r="Q297" s="363"/>
      <c r="R297" s="363"/>
      <c r="S297" s="363"/>
      <c r="T297" s="363"/>
      <c r="U297" s="363"/>
      <c r="V297" s="363"/>
      <c r="W297" s="363"/>
      <c r="X297" s="363"/>
      <c r="Y297" s="363"/>
      <c r="Z297" s="363"/>
      <c r="AA297" s="363"/>
      <c r="AB297" s="363"/>
      <c r="AC297" s="363"/>
      <c r="AD297" s="363"/>
      <c r="AE297" s="363"/>
      <c r="AF297" s="363"/>
      <c r="AG297" s="363"/>
      <c r="AH297" s="363"/>
      <c r="AI297" s="364"/>
      <c r="AJ297" s="365"/>
      <c r="AK297" s="365"/>
      <c r="AL297" s="365"/>
      <c r="AM297" s="365"/>
      <c r="AN297" s="365"/>
      <c r="AO297" s="365"/>
      <c r="AP297" s="365"/>
      <c r="AQ297" s="365"/>
      <c r="AR297" s="365"/>
      <c r="AS297" s="365"/>
      <c r="AT297" s="365"/>
      <c r="AU297" s="365"/>
      <c r="AV297" s="365"/>
      <c r="AW297" s="365"/>
      <c r="AX297" s="365"/>
      <c r="AY297" s="365"/>
      <c r="AZ297" s="365"/>
      <c r="BA297" s="366">
        <f t="shared" si="5"/>
        <v>0</v>
      </c>
      <c r="BB297" s="366"/>
      <c r="BC297" s="366"/>
      <c r="BD297" s="366"/>
      <c r="BE297" s="366"/>
      <c r="BF297" s="366"/>
      <c r="BG297" s="366"/>
      <c r="BH297" s="366"/>
      <c r="BI297" s="366"/>
    </row>
    <row r="298" spans="1:61" s="2" customFormat="1" ht="34.5" customHeight="1" x14ac:dyDescent="0.2">
      <c r="A298" s="362" t="s">
        <v>408</v>
      </c>
      <c r="B298" s="363"/>
      <c r="C298" s="363"/>
      <c r="D298" s="363"/>
      <c r="E298" s="363"/>
      <c r="F298" s="363"/>
      <c r="G298" s="363"/>
      <c r="H298" s="363"/>
      <c r="I298" s="363"/>
      <c r="J298" s="363"/>
      <c r="K298" s="363"/>
      <c r="L298" s="363"/>
      <c r="M298" s="363"/>
      <c r="N298" s="363"/>
      <c r="O298" s="363"/>
      <c r="P298" s="363"/>
      <c r="Q298" s="363"/>
      <c r="R298" s="363"/>
      <c r="S298" s="363"/>
      <c r="T298" s="363"/>
      <c r="U298" s="363"/>
      <c r="V298" s="363"/>
      <c r="W298" s="363"/>
      <c r="X298" s="363"/>
      <c r="Y298" s="363"/>
      <c r="Z298" s="363"/>
      <c r="AA298" s="363"/>
      <c r="AB298" s="363"/>
      <c r="AC298" s="363"/>
      <c r="AD298" s="363"/>
      <c r="AE298" s="363"/>
      <c r="AF298" s="363"/>
      <c r="AG298" s="363"/>
      <c r="AH298" s="363"/>
      <c r="AI298" s="364"/>
      <c r="AJ298" s="353"/>
      <c r="AK298" s="353"/>
      <c r="AL298" s="353"/>
      <c r="AM298" s="353"/>
      <c r="AN298" s="353"/>
      <c r="AO298" s="353"/>
      <c r="AP298" s="353"/>
      <c r="AQ298" s="353"/>
      <c r="AR298" s="353"/>
      <c r="AS298" s="353"/>
      <c r="AT298" s="353"/>
      <c r="AU298" s="353"/>
      <c r="AV298" s="353"/>
      <c r="AW298" s="353"/>
      <c r="AX298" s="353"/>
      <c r="AY298" s="353"/>
      <c r="AZ298" s="353"/>
      <c r="BA298" s="317">
        <f t="shared" si="5"/>
        <v>0</v>
      </c>
      <c r="BB298" s="317"/>
      <c r="BC298" s="317"/>
      <c r="BD298" s="317"/>
      <c r="BE298" s="317"/>
      <c r="BF298" s="317"/>
      <c r="BG298" s="317"/>
      <c r="BH298" s="317"/>
      <c r="BI298" s="317"/>
    </row>
    <row r="299" spans="1:61" s="2" customFormat="1" ht="12" customHeight="1" x14ac:dyDescent="0.2">
      <c r="A299" s="347" t="s">
        <v>409</v>
      </c>
      <c r="B299" s="348"/>
      <c r="C299" s="348"/>
      <c r="D299" s="348"/>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67"/>
      <c r="AJ299" s="353"/>
      <c r="AK299" s="353"/>
      <c r="AL299" s="353"/>
      <c r="AM299" s="353"/>
      <c r="AN299" s="353"/>
      <c r="AO299" s="353"/>
      <c r="AP299" s="353"/>
      <c r="AQ299" s="353"/>
      <c r="AR299" s="353"/>
      <c r="AS299" s="353"/>
      <c r="AT299" s="353"/>
      <c r="AU299" s="353"/>
      <c r="AV299" s="353"/>
      <c r="AW299" s="353"/>
      <c r="AX299" s="353"/>
      <c r="AY299" s="353"/>
      <c r="AZ299" s="353"/>
      <c r="BA299" s="317">
        <f t="shared" si="5"/>
        <v>0</v>
      </c>
      <c r="BB299" s="317"/>
      <c r="BC299" s="317"/>
      <c r="BD299" s="317"/>
      <c r="BE299" s="317"/>
      <c r="BF299" s="317"/>
      <c r="BG299" s="317"/>
      <c r="BH299" s="317"/>
      <c r="BI299" s="317"/>
    </row>
    <row r="300" spans="1:61" s="2" customFormat="1" ht="9.75" customHeight="1" x14ac:dyDescent="0.2">
      <c r="A300" s="344" t="s">
        <v>58</v>
      </c>
      <c r="B300" s="345"/>
      <c r="C300" s="345"/>
      <c r="D300" s="345"/>
      <c r="E300" s="345"/>
      <c r="F300" s="345"/>
      <c r="G300" s="345"/>
      <c r="H300" s="345"/>
      <c r="I300" s="345"/>
      <c r="J300" s="345"/>
      <c r="K300" s="345"/>
      <c r="L300" s="345"/>
      <c r="M300" s="345"/>
      <c r="N300" s="345"/>
      <c r="O300" s="345"/>
      <c r="P300" s="345"/>
      <c r="Q300" s="345"/>
      <c r="R300" s="345"/>
      <c r="S300" s="345"/>
      <c r="T300" s="345"/>
      <c r="U300" s="345"/>
      <c r="V300" s="345"/>
      <c r="W300" s="345"/>
      <c r="X300" s="345"/>
      <c r="Y300" s="345"/>
      <c r="Z300" s="345"/>
      <c r="AA300" s="345"/>
      <c r="AB300" s="345"/>
      <c r="AC300" s="345"/>
      <c r="AD300" s="345"/>
      <c r="AE300" s="345"/>
      <c r="AF300" s="345"/>
      <c r="AG300" s="345"/>
      <c r="AH300" s="345"/>
      <c r="AI300" s="346"/>
      <c r="AJ300" s="318">
        <f>AJ289+AJ291+AJ295</f>
        <v>0</v>
      </c>
      <c r="AK300" s="318"/>
      <c r="AL300" s="318"/>
      <c r="AM300" s="318"/>
      <c r="AN300" s="318"/>
      <c r="AO300" s="318"/>
      <c r="AP300" s="318"/>
      <c r="AQ300" s="318"/>
      <c r="AR300" s="318"/>
      <c r="AS300" s="318">
        <f>AS289+AS291+AS295</f>
        <v>0</v>
      </c>
      <c r="AT300" s="318"/>
      <c r="AU300" s="318"/>
      <c r="AV300" s="318"/>
      <c r="AW300" s="318"/>
      <c r="AX300" s="318"/>
      <c r="AY300" s="318"/>
      <c r="AZ300" s="318"/>
      <c r="BA300" s="318">
        <f t="shared" ref="BA300" si="6">SUM(AJ300:AZ300)</f>
        <v>0</v>
      </c>
      <c r="BB300" s="318"/>
      <c r="BC300" s="318"/>
      <c r="BD300" s="318"/>
      <c r="BE300" s="318"/>
      <c r="BF300" s="318"/>
      <c r="BG300" s="318"/>
      <c r="BH300" s="318"/>
      <c r="BI300" s="318"/>
    </row>
    <row r="301" spans="1:61" s="2" customFormat="1" ht="9.75" customHeight="1" x14ac:dyDescent="0.2">
      <c r="A301" s="347" t="s">
        <v>78</v>
      </c>
      <c r="B301" s="348"/>
      <c r="C301" s="348"/>
      <c r="D301" s="348"/>
      <c r="E301" s="348"/>
      <c r="F301" s="348"/>
      <c r="G301" s="348"/>
      <c r="H301" s="348"/>
      <c r="I301" s="348"/>
      <c r="J301" s="348"/>
      <c r="K301" s="348"/>
      <c r="L301" s="348"/>
      <c r="M301" s="348"/>
      <c r="N301" s="348"/>
      <c r="O301" s="348"/>
      <c r="P301" s="348"/>
      <c r="Q301" s="348"/>
      <c r="R301" s="348"/>
      <c r="S301" s="99"/>
      <c r="T301" s="99"/>
      <c r="U301" s="99"/>
      <c r="V301" s="99"/>
      <c r="W301" s="99"/>
      <c r="X301" s="99"/>
      <c r="Y301" s="99"/>
      <c r="Z301" s="99"/>
      <c r="AA301" s="99"/>
      <c r="AB301" s="99"/>
      <c r="AC301" s="99"/>
      <c r="AD301" s="99"/>
      <c r="AE301" s="100"/>
      <c r="AF301" s="100" t="e">
        <f>AJ302*100/AJ300</f>
        <v>#DIV/0!</v>
      </c>
      <c r="AG301" s="100"/>
      <c r="AH301" s="100"/>
      <c r="AI301" s="101">
        <f>IF(AJ300=0,0,AF301)</f>
        <v>0</v>
      </c>
      <c r="AJ301" s="349" t="str">
        <f>IF(AI301&lt;=5,"actualizare mai mică de 5% din valoarea eligibila","actualizare mai mare de 5% din valoarea eligibila")</f>
        <v>actualizare mai mică de 5% din valoarea eligibila</v>
      </c>
      <c r="AK301" s="350"/>
      <c r="AL301" s="350"/>
      <c r="AM301" s="350"/>
      <c r="AN301" s="350"/>
      <c r="AO301" s="350"/>
      <c r="AP301" s="350"/>
      <c r="AQ301" s="350"/>
      <c r="AR301" s="350"/>
      <c r="AS301" s="351"/>
      <c r="AT301" s="351"/>
      <c r="AU301" s="351"/>
      <c r="AV301" s="351"/>
      <c r="AW301" s="351"/>
      <c r="AX301" s="351"/>
      <c r="AY301" s="351"/>
      <c r="AZ301" s="351"/>
      <c r="BA301" s="350"/>
      <c r="BB301" s="350"/>
      <c r="BC301" s="350"/>
      <c r="BD301" s="350"/>
      <c r="BE301" s="350"/>
      <c r="BF301" s="350"/>
      <c r="BG301" s="350"/>
      <c r="BH301" s="350"/>
      <c r="BI301" s="352"/>
    </row>
    <row r="302" spans="1:61" s="2" customFormat="1" ht="9.75" customHeight="1" x14ac:dyDescent="0.2">
      <c r="A302" s="328" t="s">
        <v>59</v>
      </c>
      <c r="B302" s="329"/>
      <c r="C302" s="329"/>
      <c r="D302" s="329"/>
      <c r="E302" s="329"/>
      <c r="F302" s="329"/>
      <c r="G302" s="329"/>
      <c r="H302" s="329"/>
      <c r="I302" s="329"/>
      <c r="J302" s="329"/>
      <c r="K302" s="329"/>
      <c r="L302" s="329"/>
      <c r="M302" s="329"/>
      <c r="N302" s="329"/>
      <c r="O302" s="329"/>
      <c r="P302" s="329"/>
      <c r="Q302" s="329"/>
      <c r="R302" s="329"/>
      <c r="S302" s="329"/>
      <c r="T302" s="329"/>
      <c r="U302" s="329"/>
      <c r="V302" s="329"/>
      <c r="W302" s="329"/>
      <c r="X302" s="329"/>
      <c r="Y302" s="329"/>
      <c r="Z302" s="329"/>
      <c r="AA302" s="329"/>
      <c r="AB302" s="329"/>
      <c r="AC302" s="329"/>
      <c r="AD302" s="329"/>
      <c r="AE302" s="329"/>
      <c r="AF302" s="329"/>
      <c r="AG302" s="329"/>
      <c r="AH302" s="329"/>
      <c r="AI302" s="330"/>
      <c r="AJ302" s="353"/>
      <c r="AK302" s="353"/>
      <c r="AL302" s="353"/>
      <c r="AM302" s="353"/>
      <c r="AN302" s="353"/>
      <c r="AO302" s="353"/>
      <c r="AP302" s="353"/>
      <c r="AQ302" s="353"/>
      <c r="AR302" s="354"/>
      <c r="AS302" s="355"/>
      <c r="AT302" s="356"/>
      <c r="AU302" s="356"/>
      <c r="AV302" s="356"/>
      <c r="AW302" s="356"/>
      <c r="AX302" s="356"/>
      <c r="AY302" s="356"/>
      <c r="AZ302" s="357"/>
      <c r="BA302" s="317">
        <f>AJ302</f>
        <v>0</v>
      </c>
      <c r="BB302" s="317"/>
      <c r="BC302" s="317"/>
      <c r="BD302" s="317"/>
      <c r="BE302" s="317"/>
      <c r="BF302" s="317"/>
      <c r="BG302" s="317"/>
      <c r="BH302" s="317"/>
      <c r="BI302" s="317"/>
    </row>
    <row r="303" spans="1:61" s="2" customFormat="1" ht="9.75" customHeight="1" x14ac:dyDescent="0.2">
      <c r="A303" s="328" t="s">
        <v>60</v>
      </c>
      <c r="B303" s="329"/>
      <c r="C303" s="329"/>
      <c r="D303" s="329"/>
      <c r="E303" s="329"/>
      <c r="F303" s="329"/>
      <c r="G303" s="329"/>
      <c r="H303" s="329"/>
      <c r="I303" s="329"/>
      <c r="J303" s="329"/>
      <c r="K303" s="329"/>
      <c r="L303" s="329"/>
      <c r="M303" s="329"/>
      <c r="N303" s="329"/>
      <c r="O303" s="329"/>
      <c r="P303" s="329"/>
      <c r="Q303" s="329"/>
      <c r="R303" s="329"/>
      <c r="S303" s="329"/>
      <c r="T303" s="329"/>
      <c r="U303" s="329"/>
      <c r="V303" s="329"/>
      <c r="W303" s="329"/>
      <c r="X303" s="329"/>
      <c r="Y303" s="329"/>
      <c r="Z303" s="329"/>
      <c r="AA303" s="329"/>
      <c r="AB303" s="329"/>
      <c r="AC303" s="329"/>
      <c r="AD303" s="329"/>
      <c r="AE303" s="329"/>
      <c r="AF303" s="329"/>
      <c r="AG303" s="329"/>
      <c r="AH303" s="329"/>
      <c r="AI303" s="330"/>
      <c r="AJ303" s="318">
        <f>AJ300+AJ302</f>
        <v>0</v>
      </c>
      <c r="AK303" s="318"/>
      <c r="AL303" s="318"/>
      <c r="AM303" s="318"/>
      <c r="AN303" s="318"/>
      <c r="AO303" s="318"/>
      <c r="AP303" s="318"/>
      <c r="AQ303" s="318"/>
      <c r="AR303" s="331"/>
      <c r="AS303" s="358">
        <f>AS300</f>
        <v>0</v>
      </c>
      <c r="AT303" s="359"/>
      <c r="AU303" s="359"/>
      <c r="AV303" s="359"/>
      <c r="AW303" s="359"/>
      <c r="AX303" s="359"/>
      <c r="AY303" s="359"/>
      <c r="AZ303" s="360"/>
      <c r="BA303" s="318">
        <f t="shared" ref="BA303:BA305" si="7">SUM(AJ303:AZ303)</f>
        <v>0</v>
      </c>
      <c r="BB303" s="318"/>
      <c r="BC303" s="318"/>
      <c r="BD303" s="318"/>
      <c r="BE303" s="318"/>
      <c r="BF303" s="318"/>
      <c r="BG303" s="318"/>
      <c r="BH303" s="318"/>
      <c r="BI303" s="318"/>
    </row>
    <row r="304" spans="1:61" s="2" customFormat="1" ht="9.75" customHeight="1" x14ac:dyDescent="0.2">
      <c r="A304" s="328" t="s">
        <v>61</v>
      </c>
      <c r="B304" s="329"/>
      <c r="C304" s="329"/>
      <c r="D304" s="329"/>
      <c r="E304" s="329"/>
      <c r="F304" s="329"/>
      <c r="G304" s="329"/>
      <c r="H304" s="329"/>
      <c r="I304" s="329"/>
      <c r="J304" s="329"/>
      <c r="K304" s="329"/>
      <c r="L304" s="329"/>
      <c r="M304" s="329"/>
      <c r="N304" s="329"/>
      <c r="O304" s="329"/>
      <c r="P304" s="329"/>
      <c r="Q304" s="329"/>
      <c r="R304" s="329"/>
      <c r="S304" s="329"/>
      <c r="T304" s="329"/>
      <c r="U304" s="329"/>
      <c r="V304" s="329"/>
      <c r="W304" s="329"/>
      <c r="X304" s="329"/>
      <c r="Y304" s="329"/>
      <c r="Z304" s="329"/>
      <c r="AA304" s="329"/>
      <c r="AB304" s="329"/>
      <c r="AC304" s="329"/>
      <c r="AD304" s="329"/>
      <c r="AE304" s="329"/>
      <c r="AF304" s="329"/>
      <c r="AG304" s="329"/>
      <c r="AH304" s="329"/>
      <c r="AI304" s="330"/>
      <c r="AJ304" s="353"/>
      <c r="AK304" s="353"/>
      <c r="AL304" s="353"/>
      <c r="AM304" s="353"/>
      <c r="AN304" s="353"/>
      <c r="AO304" s="353"/>
      <c r="AP304" s="353"/>
      <c r="AQ304" s="353"/>
      <c r="AR304" s="353"/>
      <c r="AS304" s="361"/>
      <c r="AT304" s="361"/>
      <c r="AU304" s="361"/>
      <c r="AV304" s="361"/>
      <c r="AW304" s="361"/>
      <c r="AX304" s="361"/>
      <c r="AY304" s="361"/>
      <c r="AZ304" s="361"/>
      <c r="BA304" s="317">
        <f t="shared" si="7"/>
        <v>0</v>
      </c>
      <c r="BB304" s="317"/>
      <c r="BC304" s="317"/>
      <c r="BD304" s="317"/>
      <c r="BE304" s="317"/>
      <c r="BF304" s="317"/>
      <c r="BG304" s="317"/>
      <c r="BH304" s="317"/>
      <c r="BI304" s="317"/>
    </row>
    <row r="305" spans="1:61" s="2" customFormat="1" ht="9.75" customHeight="1" x14ac:dyDescent="0.2">
      <c r="A305" s="328"/>
      <c r="B305" s="329"/>
      <c r="C305" s="329"/>
      <c r="D305" s="329"/>
      <c r="E305" s="329"/>
      <c r="F305" s="329"/>
      <c r="G305" s="329"/>
      <c r="H305" s="329"/>
      <c r="I305" s="329"/>
      <c r="J305" s="329"/>
      <c r="K305" s="329"/>
      <c r="L305" s="329"/>
      <c r="M305" s="329"/>
      <c r="N305" s="329"/>
      <c r="O305" s="329"/>
      <c r="P305" s="329"/>
      <c r="Q305" s="329"/>
      <c r="R305" s="329"/>
      <c r="S305" s="329"/>
      <c r="T305" s="329"/>
      <c r="U305" s="329"/>
      <c r="V305" s="329"/>
      <c r="W305" s="329"/>
      <c r="X305" s="329"/>
      <c r="Y305" s="329"/>
      <c r="Z305" s="329"/>
      <c r="AA305" s="329"/>
      <c r="AB305" s="329"/>
      <c r="AC305" s="329"/>
      <c r="AD305" s="329"/>
      <c r="AE305" s="329"/>
      <c r="AF305" s="329"/>
      <c r="AG305" s="329"/>
      <c r="AH305" s="329"/>
      <c r="AI305" s="330"/>
      <c r="AJ305" s="317">
        <f>SUM(AJ303:AR304)</f>
        <v>0</v>
      </c>
      <c r="AK305" s="317"/>
      <c r="AL305" s="317"/>
      <c r="AM305" s="317"/>
      <c r="AN305" s="317"/>
      <c r="AO305" s="317"/>
      <c r="AP305" s="317"/>
      <c r="AQ305" s="317"/>
      <c r="AR305" s="317"/>
      <c r="AS305" s="317">
        <f>SUM(AS303:AZ304)</f>
        <v>0</v>
      </c>
      <c r="AT305" s="317"/>
      <c r="AU305" s="317"/>
      <c r="AV305" s="317"/>
      <c r="AW305" s="317"/>
      <c r="AX305" s="317"/>
      <c r="AY305" s="317"/>
      <c r="AZ305" s="317"/>
      <c r="BA305" s="317">
        <f t="shared" si="7"/>
        <v>0</v>
      </c>
      <c r="BB305" s="317"/>
      <c r="BC305" s="317"/>
      <c r="BD305" s="317"/>
      <c r="BE305" s="317"/>
      <c r="BF305" s="317"/>
      <c r="BG305" s="317"/>
      <c r="BH305" s="317"/>
      <c r="BI305" s="317"/>
    </row>
    <row r="306" spans="1:61" s="2" customFormat="1" ht="9.75" customHeight="1" x14ac:dyDescent="0.2">
      <c r="A306" s="328" t="s">
        <v>62</v>
      </c>
      <c r="B306" s="329"/>
      <c r="C306" s="329"/>
      <c r="D306" s="329"/>
      <c r="E306" s="329"/>
      <c r="F306" s="329"/>
      <c r="G306" s="329"/>
      <c r="H306" s="329"/>
      <c r="I306" s="329"/>
      <c r="J306" s="329"/>
      <c r="K306" s="329"/>
      <c r="L306" s="329"/>
      <c r="M306" s="329"/>
      <c r="N306" s="329"/>
      <c r="O306" s="329"/>
      <c r="P306" s="329"/>
      <c r="Q306" s="329"/>
      <c r="R306" s="329"/>
      <c r="S306" s="329"/>
      <c r="T306" s="329"/>
      <c r="U306" s="329"/>
      <c r="V306" s="329"/>
      <c r="W306" s="329"/>
      <c r="X306" s="329"/>
      <c r="Y306" s="329"/>
      <c r="Z306" s="329"/>
      <c r="AA306" s="329"/>
      <c r="AB306" s="329"/>
      <c r="AC306" s="329"/>
      <c r="AD306" s="329"/>
      <c r="AE306" s="329"/>
      <c r="AF306" s="329"/>
      <c r="AG306" s="329"/>
      <c r="AH306" s="329"/>
      <c r="AI306" s="330"/>
      <c r="AJ306" s="331">
        <f>BA303+BA304</f>
        <v>0</v>
      </c>
      <c r="AK306" s="332"/>
      <c r="AL306" s="332"/>
      <c r="AM306" s="332"/>
      <c r="AN306" s="332"/>
      <c r="AO306" s="332"/>
      <c r="AP306" s="332"/>
      <c r="AQ306" s="332"/>
      <c r="AR306" s="332"/>
      <c r="AS306" s="332"/>
      <c r="AT306" s="332"/>
      <c r="AU306" s="332"/>
      <c r="AV306" s="332"/>
      <c r="AW306" s="332"/>
      <c r="AX306" s="332"/>
      <c r="AY306" s="332"/>
      <c r="AZ306" s="332"/>
      <c r="BA306" s="332"/>
      <c r="BB306" s="332"/>
      <c r="BC306" s="332"/>
      <c r="BD306" s="332"/>
      <c r="BE306" s="332"/>
      <c r="BF306" s="332"/>
      <c r="BG306" s="332"/>
      <c r="BH306" s="332"/>
      <c r="BI306" s="333"/>
    </row>
    <row r="307" spans="1:61" s="2" customFormat="1" ht="12" customHeight="1" x14ac:dyDescent="0.2">
      <c r="A307" s="334"/>
      <c r="B307" s="335"/>
      <c r="C307" s="335"/>
      <c r="D307" s="335"/>
      <c r="E307" s="335"/>
      <c r="F307" s="335"/>
      <c r="G307" s="335"/>
      <c r="H307" s="335"/>
      <c r="I307" s="335"/>
      <c r="J307" s="335"/>
      <c r="K307" s="335"/>
      <c r="L307" s="335"/>
      <c r="M307" s="335"/>
      <c r="N307" s="335"/>
      <c r="O307" s="335"/>
      <c r="P307" s="335"/>
      <c r="Q307" s="335"/>
      <c r="R307" s="335"/>
      <c r="S307" s="335"/>
      <c r="T307" s="335"/>
      <c r="U307" s="335"/>
      <c r="V307" s="335"/>
      <c r="W307" s="335"/>
      <c r="X307" s="335"/>
      <c r="Y307" s="335"/>
      <c r="Z307" s="335"/>
      <c r="AA307" s="335"/>
      <c r="AB307" s="335"/>
      <c r="AC307" s="335"/>
      <c r="AD307" s="335"/>
      <c r="AE307" s="335"/>
      <c r="AF307" s="335"/>
      <c r="AG307" s="335"/>
      <c r="AH307" s="335"/>
      <c r="AI307" s="336"/>
      <c r="AJ307" s="337" t="s">
        <v>69</v>
      </c>
      <c r="AK307" s="337"/>
      <c r="AL307" s="337"/>
      <c r="AM307" s="337"/>
      <c r="AN307" s="337"/>
      <c r="AO307" s="337"/>
      <c r="AP307" s="337"/>
      <c r="AQ307" s="337"/>
      <c r="AR307" s="337"/>
      <c r="AS307" s="337" t="s">
        <v>57</v>
      </c>
      <c r="AT307" s="337"/>
      <c r="AU307" s="337"/>
      <c r="AV307" s="337"/>
      <c r="AW307" s="337"/>
      <c r="AX307" s="337"/>
      <c r="AY307" s="337"/>
      <c r="AZ307" s="337"/>
      <c r="BA307" s="321"/>
      <c r="BB307" s="321"/>
      <c r="BC307" s="321"/>
      <c r="BD307" s="321"/>
      <c r="BE307" s="321"/>
      <c r="BF307" s="321"/>
      <c r="BG307" s="321"/>
      <c r="BH307" s="321"/>
      <c r="BI307" s="321"/>
    </row>
    <row r="308" spans="1:61" s="2" customFormat="1" ht="12" customHeight="1" x14ac:dyDescent="0.2">
      <c r="A308" s="334" t="s">
        <v>63</v>
      </c>
      <c r="B308" s="335"/>
      <c r="C308" s="335"/>
      <c r="D308" s="335"/>
      <c r="E308" s="335"/>
      <c r="F308" s="335"/>
      <c r="G308" s="335"/>
      <c r="H308" s="335"/>
      <c r="I308" s="335"/>
      <c r="J308" s="335"/>
      <c r="K308" s="335"/>
      <c r="L308" s="335"/>
      <c r="M308" s="335"/>
      <c r="N308" s="335"/>
      <c r="O308" s="335"/>
      <c r="P308" s="335"/>
      <c r="Q308" s="335"/>
      <c r="R308" s="335"/>
      <c r="S308" s="335"/>
      <c r="T308" s="335"/>
      <c r="U308" s="335"/>
      <c r="V308" s="335"/>
      <c r="W308" s="335"/>
      <c r="X308" s="335"/>
      <c r="Y308" s="335"/>
      <c r="Z308" s="335"/>
      <c r="AA308" s="335"/>
      <c r="AB308" s="335"/>
      <c r="AC308" s="335"/>
      <c r="AD308" s="335"/>
      <c r="AE308" s="335"/>
      <c r="AF308" s="335"/>
      <c r="AG308" s="335"/>
      <c r="AH308" s="335"/>
      <c r="AI308" s="336"/>
      <c r="AJ308" s="338">
        <f>AS308*AB283</f>
        <v>0</v>
      </c>
      <c r="AK308" s="338"/>
      <c r="AL308" s="338"/>
      <c r="AM308" s="338"/>
      <c r="AN308" s="338"/>
      <c r="AO308" s="338"/>
      <c r="AP308" s="338"/>
      <c r="AQ308" s="338"/>
      <c r="AR308" s="338"/>
      <c r="AS308" s="338">
        <f>AJ306</f>
        <v>0</v>
      </c>
      <c r="AT308" s="338"/>
      <c r="AU308" s="338"/>
      <c r="AV308" s="338"/>
      <c r="AW308" s="338"/>
      <c r="AX308" s="338"/>
      <c r="AY308" s="338"/>
      <c r="AZ308" s="338"/>
      <c r="BA308" s="321"/>
      <c r="BB308" s="321"/>
      <c r="BC308" s="321"/>
      <c r="BD308" s="321"/>
      <c r="BE308" s="321"/>
      <c r="BF308" s="321"/>
      <c r="BG308" s="321"/>
      <c r="BH308" s="321"/>
      <c r="BI308" s="321"/>
    </row>
    <row r="309" spans="1:61" s="2" customFormat="1" ht="12" customHeight="1" x14ac:dyDescent="0.2">
      <c r="A309" s="334" t="s">
        <v>65</v>
      </c>
      <c r="B309" s="335"/>
      <c r="C309" s="335"/>
      <c r="D309" s="335"/>
      <c r="E309" s="335"/>
      <c r="F309" s="335"/>
      <c r="G309" s="335"/>
      <c r="H309" s="335"/>
      <c r="I309" s="335"/>
      <c r="J309" s="335"/>
      <c r="K309" s="335"/>
      <c r="L309" s="335"/>
      <c r="M309" s="335"/>
      <c r="N309" s="335"/>
      <c r="O309" s="335"/>
      <c r="P309" s="335"/>
      <c r="Q309" s="335"/>
      <c r="R309" s="335"/>
      <c r="S309" s="335"/>
      <c r="T309" s="335"/>
      <c r="U309" s="335"/>
      <c r="V309" s="335"/>
      <c r="W309" s="335"/>
      <c r="X309" s="335"/>
      <c r="Y309" s="335"/>
      <c r="Z309" s="335"/>
      <c r="AA309" s="335"/>
      <c r="AB309" s="335"/>
      <c r="AC309" s="335"/>
      <c r="AD309" s="335"/>
      <c r="AE309" s="335"/>
      <c r="AF309" s="335"/>
      <c r="AG309" s="335"/>
      <c r="AH309" s="335"/>
      <c r="AI309" s="336"/>
      <c r="AJ309" s="338">
        <f>AS309*AB283</f>
        <v>0</v>
      </c>
      <c r="AK309" s="338"/>
      <c r="AL309" s="338"/>
      <c r="AM309" s="338"/>
      <c r="AN309" s="338"/>
      <c r="AO309" s="338"/>
      <c r="AP309" s="338"/>
      <c r="AQ309" s="338"/>
      <c r="AR309" s="338"/>
      <c r="AS309" s="338">
        <f>AJ303+AJ304</f>
        <v>0</v>
      </c>
      <c r="AT309" s="338"/>
      <c r="AU309" s="338"/>
      <c r="AV309" s="338"/>
      <c r="AW309" s="338"/>
      <c r="AX309" s="338"/>
      <c r="AY309" s="338"/>
      <c r="AZ309" s="338"/>
      <c r="BA309" s="321"/>
      <c r="BB309" s="321"/>
      <c r="BC309" s="321"/>
      <c r="BD309" s="321"/>
      <c r="BE309" s="321"/>
      <c r="BF309" s="321"/>
      <c r="BG309" s="321"/>
      <c r="BH309" s="321"/>
      <c r="BI309" s="321"/>
    </row>
    <row r="310" spans="1:61" s="2" customFormat="1" ht="12" customHeight="1" x14ac:dyDescent="0.2">
      <c r="A310" s="334" t="s">
        <v>64</v>
      </c>
      <c r="B310" s="335"/>
      <c r="C310" s="335"/>
      <c r="D310" s="335"/>
      <c r="E310" s="335"/>
      <c r="F310" s="335"/>
      <c r="G310" s="335"/>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6"/>
      <c r="AJ310" s="338">
        <f>AS310*AB283</f>
        <v>0</v>
      </c>
      <c r="AK310" s="338"/>
      <c r="AL310" s="338"/>
      <c r="AM310" s="338"/>
      <c r="AN310" s="338"/>
      <c r="AO310" s="338"/>
      <c r="AP310" s="338"/>
      <c r="AQ310" s="338"/>
      <c r="AR310" s="338"/>
      <c r="AS310" s="338">
        <f>AS303+AS304</f>
        <v>0</v>
      </c>
      <c r="AT310" s="338"/>
      <c r="AU310" s="338"/>
      <c r="AV310" s="338"/>
      <c r="AW310" s="338"/>
      <c r="AX310" s="338"/>
      <c r="AY310" s="338"/>
      <c r="AZ310" s="338"/>
      <c r="BA310" s="321"/>
      <c r="BB310" s="321"/>
      <c r="BC310" s="321"/>
      <c r="BD310" s="321"/>
      <c r="BE310" s="321"/>
      <c r="BF310" s="321"/>
      <c r="BG310" s="321"/>
      <c r="BH310" s="321"/>
      <c r="BI310" s="321"/>
    </row>
    <row r="311" spans="1:61" s="2" customFormat="1" ht="3.75" customHeight="1" x14ac:dyDescent="0.2">
      <c r="A311" s="334"/>
      <c r="B311" s="335"/>
      <c r="C311" s="335"/>
      <c r="D311" s="335"/>
      <c r="E311" s="335"/>
      <c r="F311" s="335"/>
      <c r="G311" s="335"/>
      <c r="H311" s="335"/>
      <c r="I311" s="335"/>
      <c r="J311" s="335"/>
      <c r="K311" s="335"/>
      <c r="L311" s="335"/>
      <c r="M311" s="335"/>
      <c r="N311" s="335"/>
      <c r="O311" s="335"/>
      <c r="P311" s="335"/>
      <c r="Q311" s="335"/>
      <c r="R311" s="335"/>
      <c r="S311" s="335"/>
      <c r="T311" s="335"/>
      <c r="U311" s="335"/>
      <c r="V311" s="335"/>
      <c r="W311" s="335"/>
      <c r="X311" s="335"/>
      <c r="Y311" s="335"/>
      <c r="Z311" s="335"/>
      <c r="AA311" s="335"/>
      <c r="AB311" s="335"/>
      <c r="AC311" s="335"/>
      <c r="AD311" s="335"/>
      <c r="AE311" s="335"/>
      <c r="AF311" s="335"/>
      <c r="AG311" s="335"/>
      <c r="AH311" s="335"/>
      <c r="AI311" s="336"/>
      <c r="AJ311" s="321"/>
      <c r="AK311" s="321"/>
      <c r="AL311" s="321"/>
      <c r="AM311" s="321"/>
      <c r="AN311" s="321"/>
      <c r="AO311" s="321"/>
      <c r="AP311" s="321"/>
      <c r="AQ311" s="321"/>
      <c r="AR311" s="321"/>
      <c r="AS311" s="321"/>
      <c r="AT311" s="321"/>
      <c r="AU311" s="321"/>
      <c r="AV311" s="321"/>
      <c r="AW311" s="321"/>
      <c r="AX311" s="321"/>
      <c r="AY311" s="321"/>
      <c r="AZ311" s="321"/>
      <c r="BA311" s="321"/>
      <c r="BB311" s="321"/>
      <c r="BC311" s="321"/>
      <c r="BD311" s="321"/>
      <c r="BE311" s="321"/>
      <c r="BF311" s="321"/>
      <c r="BG311" s="321"/>
      <c r="BH311" s="321"/>
      <c r="BI311" s="321"/>
    </row>
    <row r="312" spans="1:61" s="2" customFormat="1" ht="37.5" customHeight="1" x14ac:dyDescent="0.2">
      <c r="A312" s="322" t="s">
        <v>66</v>
      </c>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c r="AI312" s="324"/>
      <c r="AJ312" s="325" t="s">
        <v>67</v>
      </c>
      <c r="AK312" s="325"/>
      <c r="AL312" s="325"/>
      <c r="AM312" s="325"/>
      <c r="AN312" s="325"/>
      <c r="AO312" s="325"/>
      <c r="AP312" s="325"/>
      <c r="AQ312" s="325"/>
      <c r="AR312" s="325"/>
      <c r="AS312" s="325" t="s">
        <v>68</v>
      </c>
      <c r="AT312" s="325"/>
      <c r="AU312" s="325"/>
      <c r="AV312" s="325"/>
      <c r="AW312" s="325"/>
      <c r="AX312" s="325"/>
      <c r="AY312" s="325"/>
      <c r="AZ312" s="325"/>
      <c r="BA312" s="325" t="s">
        <v>55</v>
      </c>
      <c r="BB312" s="325"/>
      <c r="BC312" s="325"/>
      <c r="BD312" s="325"/>
      <c r="BE312" s="325"/>
      <c r="BF312" s="325"/>
      <c r="BG312" s="325"/>
      <c r="BH312" s="325"/>
      <c r="BI312" s="325"/>
    </row>
    <row r="313" spans="1:61" s="2" customFormat="1" ht="9.75" customHeight="1" x14ac:dyDescent="0.2">
      <c r="A313" s="297" t="s">
        <v>70</v>
      </c>
      <c r="B313" s="298"/>
      <c r="C313" s="298"/>
      <c r="D313" s="298"/>
      <c r="E313" s="298"/>
      <c r="F313" s="298"/>
      <c r="G313" s="298"/>
      <c r="H313" s="298"/>
      <c r="I313" s="298"/>
      <c r="J313" s="298"/>
      <c r="K313" s="298"/>
      <c r="L313" s="298"/>
      <c r="M313" s="298"/>
      <c r="N313" s="298"/>
      <c r="O313" s="298"/>
      <c r="P313" s="298"/>
      <c r="Q313" s="298"/>
      <c r="R313" s="298"/>
      <c r="S313" s="298"/>
      <c r="T313" s="298"/>
      <c r="U313" s="298"/>
      <c r="V313" s="298"/>
      <c r="W313" s="298"/>
      <c r="X313" s="298"/>
      <c r="Y313" s="298"/>
      <c r="Z313" s="298"/>
      <c r="AA313" s="298"/>
      <c r="AB313" s="298"/>
      <c r="AC313" s="298"/>
      <c r="AD313" s="298"/>
      <c r="AE313" s="298"/>
      <c r="AF313" s="298"/>
      <c r="AG313" s="298"/>
      <c r="AH313" s="298"/>
      <c r="AI313" s="304"/>
      <c r="AJ313" s="326"/>
      <c r="AK313" s="326"/>
      <c r="AL313" s="326"/>
      <c r="AM313" s="326"/>
      <c r="AN313" s="326"/>
      <c r="AO313" s="326"/>
      <c r="AP313" s="326"/>
      <c r="AQ313" s="326"/>
      <c r="AR313" s="326"/>
      <c r="AS313" s="327"/>
      <c r="AT313" s="327"/>
      <c r="AU313" s="327"/>
      <c r="AV313" s="327"/>
      <c r="AW313" s="327"/>
      <c r="AX313" s="327"/>
      <c r="AY313" s="327"/>
      <c r="AZ313" s="327"/>
      <c r="BA313" s="317">
        <f>AJ313</f>
        <v>0</v>
      </c>
      <c r="BB313" s="317"/>
      <c r="BC313" s="317"/>
      <c r="BD313" s="317"/>
      <c r="BE313" s="317"/>
      <c r="BF313" s="317"/>
      <c r="BG313" s="317"/>
      <c r="BH313" s="317"/>
      <c r="BI313" s="317"/>
    </row>
    <row r="314" spans="1:61" s="2" customFormat="1" ht="9.75" customHeight="1" x14ac:dyDescent="0.2">
      <c r="A314" s="297" t="s">
        <v>71</v>
      </c>
      <c r="B314" s="298"/>
      <c r="C314" s="298"/>
      <c r="D314" s="298"/>
      <c r="E314" s="298"/>
      <c r="F314" s="298"/>
      <c r="G314" s="298"/>
      <c r="H314" s="298"/>
      <c r="I314" s="298"/>
      <c r="J314" s="298"/>
      <c r="K314" s="298"/>
      <c r="L314" s="298"/>
      <c r="M314" s="298"/>
      <c r="N314" s="298"/>
      <c r="O314" s="298"/>
      <c r="P314" s="298"/>
      <c r="Q314" s="298"/>
      <c r="R314" s="298"/>
      <c r="S314" s="298"/>
      <c r="T314" s="298"/>
      <c r="U314" s="298"/>
      <c r="V314" s="298"/>
      <c r="W314" s="298"/>
      <c r="X314" s="298"/>
      <c r="Y314" s="298"/>
      <c r="Z314" s="298"/>
      <c r="AA314" s="298"/>
      <c r="AB314" s="298"/>
      <c r="AC314" s="298"/>
      <c r="AD314" s="298"/>
      <c r="AE314" s="298"/>
      <c r="AF314" s="298"/>
      <c r="AG314" s="298"/>
      <c r="AH314" s="298"/>
      <c r="AI314" s="304"/>
      <c r="AJ314" s="318">
        <v>0</v>
      </c>
      <c r="AK314" s="318"/>
      <c r="AL314" s="318"/>
      <c r="AM314" s="318"/>
      <c r="AN314" s="318"/>
      <c r="AO314" s="318"/>
      <c r="AP314" s="318"/>
      <c r="AQ314" s="318"/>
      <c r="AR314" s="318"/>
      <c r="AS314" s="318">
        <f>SUM(AS315:AZ316)</f>
        <v>0</v>
      </c>
      <c r="AT314" s="318"/>
      <c r="AU314" s="318"/>
      <c r="AV314" s="318"/>
      <c r="AW314" s="318"/>
      <c r="AX314" s="318"/>
      <c r="AY314" s="318"/>
      <c r="AZ314" s="318"/>
      <c r="BA314" s="318">
        <f t="shared" ref="BA314:BA317" si="8">SUM(AJ314:AZ314)</f>
        <v>0</v>
      </c>
      <c r="BB314" s="318"/>
      <c r="BC314" s="318"/>
      <c r="BD314" s="318"/>
      <c r="BE314" s="318"/>
      <c r="BF314" s="318"/>
      <c r="BG314" s="318"/>
      <c r="BH314" s="318"/>
      <c r="BI314" s="318"/>
    </row>
    <row r="315" spans="1:61" s="2" customFormat="1" ht="9.75" customHeight="1" x14ac:dyDescent="0.2">
      <c r="A315" s="339"/>
      <c r="B315" s="340"/>
      <c r="C315" s="340"/>
      <c r="D315" s="340"/>
      <c r="E315" s="340"/>
      <c r="F315" s="340"/>
      <c r="G315" s="340"/>
      <c r="H315" s="340"/>
      <c r="I315" s="340"/>
      <c r="J315" s="340"/>
      <c r="K315" s="340"/>
      <c r="L315" s="340"/>
      <c r="M315" s="340"/>
      <c r="N315" s="340"/>
      <c r="O315" s="68"/>
      <c r="P315" s="341" t="s">
        <v>72</v>
      </c>
      <c r="Q315" s="341"/>
      <c r="R315" s="341"/>
      <c r="S315" s="341"/>
      <c r="T315" s="341"/>
      <c r="U315" s="341"/>
      <c r="V315" s="341"/>
      <c r="W315" s="341"/>
      <c r="X315" s="341"/>
      <c r="Y315" s="341"/>
      <c r="Z315" s="341"/>
      <c r="AA315" s="341"/>
      <c r="AB315" s="341"/>
      <c r="AC315" s="341"/>
      <c r="AD315" s="341"/>
      <c r="AE315" s="341"/>
      <c r="AF315" s="341"/>
      <c r="AG315" s="341"/>
      <c r="AH315" s="341"/>
      <c r="AI315" s="342"/>
      <c r="AJ315" s="343"/>
      <c r="AK315" s="343"/>
      <c r="AL315" s="343"/>
      <c r="AM315" s="343"/>
      <c r="AN315" s="343"/>
      <c r="AO315" s="343"/>
      <c r="AP315" s="343"/>
      <c r="AQ315" s="343"/>
      <c r="AR315" s="343"/>
      <c r="AS315" s="305"/>
      <c r="AT315" s="305"/>
      <c r="AU315" s="305"/>
      <c r="AV315" s="305"/>
      <c r="AW315" s="305"/>
      <c r="AX315" s="305"/>
      <c r="AY315" s="305"/>
      <c r="AZ315" s="305"/>
      <c r="BA315" s="317">
        <f t="shared" si="8"/>
        <v>0</v>
      </c>
      <c r="BB315" s="317"/>
      <c r="BC315" s="317"/>
      <c r="BD315" s="317"/>
      <c r="BE315" s="317"/>
      <c r="BF315" s="317"/>
      <c r="BG315" s="317"/>
      <c r="BH315" s="317"/>
      <c r="BI315" s="317"/>
    </row>
    <row r="316" spans="1:61" s="2" customFormat="1" ht="9.75" customHeight="1" x14ac:dyDescent="0.2">
      <c r="A316" s="339"/>
      <c r="B316" s="340"/>
      <c r="C316" s="340"/>
      <c r="D316" s="340"/>
      <c r="E316" s="340"/>
      <c r="F316" s="340"/>
      <c r="G316" s="340"/>
      <c r="H316" s="340"/>
      <c r="I316" s="340"/>
      <c r="J316" s="340"/>
      <c r="K316" s="340"/>
      <c r="L316" s="340"/>
      <c r="M316" s="340"/>
      <c r="N316" s="340"/>
      <c r="O316" s="68"/>
      <c r="P316" s="341" t="s">
        <v>73</v>
      </c>
      <c r="Q316" s="341"/>
      <c r="R316" s="341"/>
      <c r="S316" s="341"/>
      <c r="T316" s="341"/>
      <c r="U316" s="341"/>
      <c r="V316" s="341"/>
      <c r="W316" s="341"/>
      <c r="X316" s="341"/>
      <c r="Y316" s="341"/>
      <c r="Z316" s="341"/>
      <c r="AA316" s="341"/>
      <c r="AB316" s="341"/>
      <c r="AC316" s="341"/>
      <c r="AD316" s="341"/>
      <c r="AE316" s="341"/>
      <c r="AF316" s="341"/>
      <c r="AG316" s="341"/>
      <c r="AH316" s="341"/>
      <c r="AI316" s="342"/>
      <c r="AJ316" s="343"/>
      <c r="AK316" s="343"/>
      <c r="AL316" s="343"/>
      <c r="AM316" s="343"/>
      <c r="AN316" s="343"/>
      <c r="AO316" s="343"/>
      <c r="AP316" s="343"/>
      <c r="AQ316" s="343"/>
      <c r="AR316" s="343"/>
      <c r="AS316" s="305"/>
      <c r="AT316" s="305"/>
      <c r="AU316" s="305"/>
      <c r="AV316" s="305"/>
      <c r="AW316" s="305"/>
      <c r="AX316" s="305"/>
      <c r="AY316" s="305"/>
      <c r="AZ316" s="305"/>
      <c r="BA316" s="317">
        <f t="shared" si="8"/>
        <v>0</v>
      </c>
      <c r="BB316" s="317"/>
      <c r="BC316" s="317"/>
      <c r="BD316" s="317"/>
      <c r="BE316" s="317"/>
      <c r="BF316" s="317"/>
      <c r="BG316" s="317"/>
      <c r="BH316" s="317"/>
      <c r="BI316" s="317"/>
    </row>
    <row r="317" spans="1:61" s="2" customFormat="1" ht="9.75" customHeight="1" x14ac:dyDescent="0.2">
      <c r="A317" s="297" t="s">
        <v>74</v>
      </c>
      <c r="B317" s="298"/>
      <c r="C317" s="298"/>
      <c r="D317" s="298"/>
      <c r="E317" s="298"/>
      <c r="F317" s="298"/>
      <c r="G317" s="298"/>
      <c r="H317" s="298"/>
      <c r="I317" s="298"/>
      <c r="J317" s="298"/>
      <c r="K317" s="298"/>
      <c r="L317" s="298"/>
      <c r="M317" s="298"/>
      <c r="N317" s="298"/>
      <c r="O317" s="298"/>
      <c r="P317" s="298"/>
      <c r="Q317" s="298"/>
      <c r="R317" s="298"/>
      <c r="S317" s="298"/>
      <c r="T317" s="298"/>
      <c r="U317" s="298"/>
      <c r="V317" s="298"/>
      <c r="W317" s="298"/>
      <c r="X317" s="298"/>
      <c r="Y317" s="298"/>
      <c r="Z317" s="298"/>
      <c r="AA317" s="298"/>
      <c r="AB317" s="298"/>
      <c r="AC317" s="298"/>
      <c r="AD317" s="298"/>
      <c r="AE317" s="298"/>
      <c r="AF317" s="298"/>
      <c r="AG317" s="298"/>
      <c r="AH317" s="298"/>
      <c r="AI317" s="304"/>
      <c r="AJ317" s="318">
        <f>AJ313+AJ314</f>
        <v>0</v>
      </c>
      <c r="AK317" s="318"/>
      <c r="AL317" s="318"/>
      <c r="AM317" s="318"/>
      <c r="AN317" s="318"/>
      <c r="AO317" s="318"/>
      <c r="AP317" s="318"/>
      <c r="AQ317" s="318"/>
      <c r="AR317" s="318"/>
      <c r="AS317" s="318">
        <f>AS314</f>
        <v>0</v>
      </c>
      <c r="AT317" s="318"/>
      <c r="AU317" s="318"/>
      <c r="AV317" s="318"/>
      <c r="AW317" s="318"/>
      <c r="AX317" s="318"/>
      <c r="AY317" s="318"/>
      <c r="AZ317" s="318"/>
      <c r="BA317" s="318">
        <f t="shared" si="8"/>
        <v>0</v>
      </c>
      <c r="BB317" s="318"/>
      <c r="BC317" s="318"/>
      <c r="BD317" s="318"/>
      <c r="BE317" s="318"/>
      <c r="BF317" s="318"/>
      <c r="BG317" s="318"/>
      <c r="BH317" s="318"/>
      <c r="BI317" s="318"/>
    </row>
    <row r="318" spans="1:61" s="2" customFormat="1" ht="9.75" customHeight="1" x14ac:dyDescent="0.2">
      <c r="A318" s="297" t="s">
        <v>75</v>
      </c>
      <c r="B318" s="298"/>
      <c r="C318" s="298"/>
      <c r="D318" s="298"/>
      <c r="E318" s="298"/>
      <c r="F318" s="298"/>
      <c r="G318" s="298"/>
      <c r="H318" s="298"/>
      <c r="I318" s="298"/>
      <c r="J318" s="298"/>
      <c r="K318" s="298"/>
      <c r="L318" s="298"/>
      <c r="M318" s="298"/>
      <c r="N318" s="298"/>
      <c r="O318" s="298"/>
      <c r="P318" s="298"/>
      <c r="Q318" s="298"/>
      <c r="R318" s="298"/>
      <c r="S318" s="298"/>
      <c r="T318" s="298"/>
      <c r="U318" s="298"/>
      <c r="V318" s="298"/>
      <c r="W318" s="298"/>
      <c r="X318" s="298"/>
      <c r="Y318" s="298"/>
      <c r="Z318" s="298"/>
      <c r="AA318" s="298"/>
      <c r="AB318" s="298"/>
      <c r="AC318" s="298"/>
      <c r="AD318" s="298"/>
      <c r="AE318" s="298"/>
      <c r="AF318" s="298"/>
      <c r="AG318" s="102"/>
      <c r="AH318" s="102" t="e">
        <f>AJ313*100/AJ317</f>
        <v>#DIV/0!</v>
      </c>
      <c r="AI318" s="98">
        <f>IF(AJ317=0,0,AH318)</f>
        <v>0</v>
      </c>
      <c r="AJ318" s="299">
        <f>AI318</f>
        <v>0</v>
      </c>
      <c r="AK318" s="300"/>
      <c r="AL318" s="300"/>
      <c r="AM318" s="300"/>
      <c r="AN318" s="300"/>
      <c r="AO318" s="300"/>
      <c r="AP318" s="300"/>
      <c r="AQ318" s="300"/>
      <c r="AR318" s="191" t="s">
        <v>221</v>
      </c>
      <c r="AS318" s="301"/>
      <c r="AT318" s="302"/>
      <c r="AU318" s="302"/>
      <c r="AV318" s="302"/>
      <c r="AW318" s="302"/>
      <c r="AX318" s="302"/>
      <c r="AY318" s="302"/>
      <c r="AZ318" s="302"/>
      <c r="BA318" s="302"/>
      <c r="BB318" s="302"/>
      <c r="BC318" s="302"/>
      <c r="BD318" s="302"/>
      <c r="BE318" s="302"/>
      <c r="BF318" s="302"/>
      <c r="BG318" s="302"/>
      <c r="BH318" s="302"/>
      <c r="BI318" s="303"/>
    </row>
    <row r="319" spans="1:61" s="2" customFormat="1" ht="11.25" customHeight="1" x14ac:dyDescent="0.2">
      <c r="A319" s="297" t="s">
        <v>76</v>
      </c>
      <c r="B319" s="298"/>
      <c r="C319" s="298"/>
      <c r="D319" s="298"/>
      <c r="E319" s="298"/>
      <c r="F319" s="298"/>
      <c r="G319" s="298"/>
      <c r="H319" s="298"/>
      <c r="I319" s="298"/>
      <c r="J319" s="298"/>
      <c r="K319" s="298"/>
      <c r="L319" s="298"/>
      <c r="M319" s="298"/>
      <c r="N319" s="298"/>
      <c r="O319" s="298"/>
      <c r="P319" s="298"/>
      <c r="Q319" s="298"/>
      <c r="R319" s="298"/>
      <c r="S319" s="298"/>
      <c r="T319" s="298"/>
      <c r="U319" s="298"/>
      <c r="V319" s="298"/>
      <c r="W319" s="298"/>
      <c r="X319" s="298"/>
      <c r="Y319" s="298"/>
      <c r="Z319" s="298"/>
      <c r="AA319" s="298"/>
      <c r="AB319" s="298"/>
      <c r="AC319" s="298"/>
      <c r="AD319" s="298"/>
      <c r="AE319" s="298"/>
      <c r="AF319" s="298"/>
      <c r="AG319" s="298"/>
      <c r="AH319" s="298"/>
      <c r="AI319" s="304"/>
      <c r="AJ319" s="305"/>
      <c r="AK319" s="305"/>
      <c r="AL319" s="305"/>
      <c r="AM319" s="305"/>
      <c r="AN319" s="305"/>
      <c r="AO319" s="305"/>
      <c r="AP319" s="305"/>
      <c r="AQ319" s="305"/>
      <c r="AR319" s="305"/>
      <c r="AS319" s="306"/>
      <c r="AT319" s="307"/>
      <c r="AU319" s="307"/>
      <c r="AV319" s="307"/>
      <c r="AW319" s="307"/>
      <c r="AX319" s="307"/>
      <c r="AY319" s="307"/>
      <c r="AZ319" s="307"/>
      <c r="BA319" s="307"/>
      <c r="BB319" s="307"/>
      <c r="BC319" s="307"/>
      <c r="BD319" s="307"/>
      <c r="BE319" s="307"/>
      <c r="BF319" s="307"/>
      <c r="BG319" s="307"/>
      <c r="BH319" s="307"/>
      <c r="BI319" s="308"/>
    </row>
    <row r="320" spans="1:61" s="143" customFormat="1" ht="23.25" customHeight="1" x14ac:dyDescent="0.2">
      <c r="A320" s="297" t="s">
        <v>77</v>
      </c>
      <c r="B320" s="298"/>
      <c r="C320" s="298"/>
      <c r="D320" s="298"/>
      <c r="E320" s="298"/>
      <c r="F320" s="298"/>
      <c r="G320" s="298"/>
      <c r="H320" s="298"/>
      <c r="I320" s="298"/>
      <c r="J320" s="298"/>
      <c r="K320" s="298"/>
      <c r="L320" s="298"/>
      <c r="M320" s="298"/>
      <c r="N320" s="298"/>
      <c r="O320" s="298"/>
      <c r="P320" s="298"/>
      <c r="Q320" s="298"/>
      <c r="R320" s="298"/>
      <c r="S320" s="298"/>
      <c r="T320" s="298"/>
      <c r="U320" s="298"/>
      <c r="V320" s="298"/>
      <c r="W320" s="298"/>
      <c r="X320" s="298"/>
      <c r="Y320" s="298"/>
      <c r="Z320" s="298"/>
      <c r="AA320" s="298"/>
      <c r="AB320" s="298"/>
      <c r="AC320" s="298"/>
      <c r="AD320" s="298"/>
      <c r="AE320" s="298"/>
      <c r="AF320" s="68"/>
      <c r="AG320" s="68"/>
      <c r="AH320" s="68"/>
      <c r="AI320" s="98" t="e">
        <f>AJ319*100/AJ313</f>
        <v>#DIV/0!</v>
      </c>
      <c r="AJ320" s="309">
        <f>IF(AJ313=0,0,AI320)</f>
        <v>0</v>
      </c>
      <c r="AK320" s="309"/>
      <c r="AL320" s="309"/>
      <c r="AM320" s="309"/>
      <c r="AN320" s="309"/>
      <c r="AO320" s="309"/>
      <c r="AP320" s="309"/>
      <c r="AQ320" s="309"/>
      <c r="AR320" s="309"/>
      <c r="AS320" s="310" t="str">
        <f>IF(AJ320&lt;=50,"Suma avans mai mica de 50% din ajutorul public","Suma avans mai mare de 50% din ajutorul public")</f>
        <v>Suma avans mai mica de 50% din ajutorul public</v>
      </c>
      <c r="AT320" s="311"/>
      <c r="AU320" s="311"/>
      <c r="AV320" s="311"/>
      <c r="AW320" s="311"/>
      <c r="AX320" s="311"/>
      <c r="AY320" s="311"/>
      <c r="AZ320" s="311"/>
      <c r="BA320" s="311"/>
      <c r="BB320" s="311"/>
      <c r="BC320" s="311"/>
      <c r="BD320" s="311"/>
      <c r="BE320" s="311"/>
      <c r="BF320" s="311"/>
      <c r="BG320" s="311"/>
      <c r="BH320" s="311"/>
      <c r="BI320" s="312"/>
    </row>
    <row r="321" spans="1:61" s="143" customFormat="1" x14ac:dyDescent="0.2"/>
    <row r="322" spans="1:61" s="143" customFormat="1" x14ac:dyDescent="0.2">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row>
    <row r="323" spans="1:61" ht="15" customHeight="1" x14ac:dyDescent="0.2">
      <c r="A323" s="144"/>
      <c r="B323" s="144"/>
      <c r="C323" s="144"/>
      <c r="D323" s="144"/>
      <c r="E323" s="144"/>
      <c r="F323" s="144"/>
      <c r="G323" s="144"/>
      <c r="H323" s="596" t="s">
        <v>0</v>
      </c>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596"/>
      <c r="AL323" s="596"/>
      <c r="AM323" s="596"/>
      <c r="AN323" s="596"/>
      <c r="AO323" s="596"/>
      <c r="AP323" s="596"/>
      <c r="AQ323" s="144"/>
      <c r="AR323" s="144"/>
      <c r="AS323" s="144"/>
      <c r="AT323" s="144"/>
      <c r="AU323" s="144"/>
      <c r="AV323" s="144"/>
      <c r="AW323" s="144"/>
      <c r="AX323" s="144"/>
      <c r="AY323" s="144"/>
      <c r="AZ323" s="144"/>
      <c r="BA323" s="144"/>
      <c r="BB323" s="144"/>
      <c r="BC323" s="144"/>
      <c r="BD323" s="144"/>
      <c r="BE323" s="144"/>
      <c r="BF323" s="144"/>
      <c r="BG323" s="144"/>
      <c r="BH323" s="144"/>
      <c r="BI323" s="144"/>
    </row>
    <row r="324" spans="1:61" x14ac:dyDescent="0.2">
      <c r="A324" s="144"/>
      <c r="B324" s="144"/>
      <c r="C324" s="144"/>
      <c r="D324" s="144"/>
      <c r="E324" s="144"/>
      <c r="F324" s="144"/>
      <c r="G324" s="144"/>
      <c r="H324" s="595"/>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596"/>
      <c r="AL324" s="596"/>
      <c r="AM324" s="596"/>
      <c r="AN324" s="596"/>
      <c r="AO324" s="596"/>
      <c r="AP324" s="597"/>
      <c r="AQ324" s="553" t="s">
        <v>308</v>
      </c>
      <c r="AR324" s="598"/>
      <c r="AS324" s="598"/>
      <c r="AT324" s="598"/>
      <c r="AU324" s="598"/>
      <c r="AV324" s="598"/>
      <c r="AW324" s="598"/>
      <c r="AX324" s="598"/>
      <c r="AY324" s="598"/>
      <c r="AZ324" s="598"/>
      <c r="BA324" s="598"/>
      <c r="BB324" s="598"/>
      <c r="BC324" s="598"/>
      <c r="BD324" s="598"/>
      <c r="BE324" s="598"/>
      <c r="BF324" s="598"/>
      <c r="BG324" s="598"/>
      <c r="BH324" s="598"/>
      <c r="BI324" s="599"/>
    </row>
    <row r="325" spans="1:61" ht="9" customHeight="1" x14ac:dyDescent="0.2">
      <c r="A325" s="144"/>
      <c r="B325" s="144"/>
      <c r="C325" s="144"/>
      <c r="D325" s="144"/>
      <c r="E325" s="144"/>
      <c r="F325" s="144"/>
      <c r="G325" s="144"/>
      <c r="H325" s="595" t="s">
        <v>1</v>
      </c>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596"/>
      <c r="AL325" s="596"/>
      <c r="AM325" s="596"/>
      <c r="AN325" s="596"/>
      <c r="AO325" s="596"/>
      <c r="AP325" s="597"/>
      <c r="AQ325" s="600"/>
      <c r="AR325" s="601"/>
      <c r="AS325" s="601"/>
      <c r="AT325" s="601"/>
      <c r="AU325" s="601"/>
      <c r="AV325" s="601"/>
      <c r="AW325" s="601"/>
      <c r="AX325" s="601"/>
      <c r="AY325" s="601"/>
      <c r="AZ325" s="601"/>
      <c r="BA325" s="601"/>
      <c r="BB325" s="601"/>
      <c r="BC325" s="601"/>
      <c r="BD325" s="601"/>
      <c r="BE325" s="601"/>
      <c r="BF325" s="601"/>
      <c r="BG325" s="601"/>
      <c r="BH325" s="601"/>
      <c r="BI325" s="602"/>
    </row>
    <row r="326" spans="1:61" ht="24" customHeight="1" x14ac:dyDescent="0.2">
      <c r="A326" s="144"/>
      <c r="B326" s="144"/>
      <c r="C326" s="144"/>
      <c r="D326" s="144"/>
      <c r="E326" s="144"/>
      <c r="F326" s="144"/>
      <c r="G326" s="144"/>
      <c r="H326" s="220"/>
      <c r="I326" s="221"/>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c r="AI326" s="221"/>
      <c r="AJ326" s="221"/>
      <c r="AK326" s="221"/>
      <c r="AL326" s="221"/>
      <c r="AM326" s="221"/>
      <c r="AN326" s="221"/>
      <c r="AO326" s="221"/>
      <c r="AP326" s="222"/>
      <c r="AQ326" s="560" t="s">
        <v>229</v>
      </c>
      <c r="AR326" s="561"/>
      <c r="AS326" s="561"/>
      <c r="AT326" s="561"/>
      <c r="AU326" s="561"/>
      <c r="AV326" s="561"/>
      <c r="AW326" s="561"/>
      <c r="AX326" s="561"/>
      <c r="AY326" s="562"/>
      <c r="AZ326" s="560" t="s">
        <v>223</v>
      </c>
      <c r="BA326" s="561"/>
      <c r="BB326" s="561"/>
      <c r="BC326" s="561"/>
      <c r="BD326" s="561"/>
      <c r="BE326" s="561"/>
      <c r="BF326" s="561"/>
      <c r="BG326" s="561"/>
      <c r="BH326" s="561"/>
      <c r="BI326" s="562"/>
    </row>
    <row r="327" spans="1:61" ht="10.5" customHeight="1" x14ac:dyDescent="0.2">
      <c r="A327" s="144"/>
      <c r="B327" s="144"/>
      <c r="C327" s="144"/>
      <c r="D327" s="144"/>
      <c r="E327" s="144"/>
      <c r="F327" s="144"/>
      <c r="G327" s="144"/>
      <c r="H327" s="669" t="s">
        <v>79</v>
      </c>
      <c r="I327" s="669"/>
      <c r="J327" s="669"/>
      <c r="K327" s="669"/>
      <c r="L327" s="669"/>
      <c r="M327" s="669"/>
      <c r="N327" s="669"/>
      <c r="O327" s="669"/>
      <c r="P327" s="669"/>
      <c r="Q327" s="669"/>
      <c r="R327" s="669"/>
      <c r="S327" s="669"/>
      <c r="T327" s="669"/>
      <c r="U327" s="669"/>
      <c r="V327" s="669"/>
      <c r="W327" s="669"/>
      <c r="X327" s="669"/>
      <c r="Y327" s="669"/>
      <c r="Z327" s="669"/>
      <c r="AA327" s="669"/>
      <c r="AB327" s="669"/>
      <c r="AC327" s="669"/>
      <c r="AD327" s="669"/>
      <c r="AE327" s="669"/>
      <c r="AF327" s="669"/>
      <c r="AG327" s="669"/>
      <c r="AH327" s="669"/>
      <c r="AI327" s="669"/>
      <c r="AJ327" s="669"/>
      <c r="AK327" s="669"/>
      <c r="AL327" s="669"/>
      <c r="AM327" s="669"/>
      <c r="AN327" s="669"/>
      <c r="AO327" s="669"/>
      <c r="AP327" s="669"/>
      <c r="AQ327" s="669"/>
      <c r="AR327" s="669"/>
      <c r="AS327" s="669"/>
      <c r="AT327" s="669"/>
      <c r="AU327" s="669"/>
      <c r="AV327" s="669"/>
      <c r="AW327" s="669"/>
      <c r="AX327" s="669"/>
      <c r="AY327" s="669"/>
      <c r="AZ327" s="669"/>
      <c r="BA327" s="669"/>
      <c r="BB327" s="669"/>
      <c r="BC327" s="669"/>
      <c r="BD327" s="669"/>
      <c r="BE327" s="669"/>
      <c r="BF327" s="669"/>
      <c r="BG327" s="669"/>
      <c r="BH327" s="669"/>
      <c r="BI327" s="669"/>
    </row>
    <row r="328" spans="1:61" ht="15" customHeight="1" x14ac:dyDescent="0.2">
      <c r="A328" s="220" t="s">
        <v>418</v>
      </c>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c r="AI328" s="221"/>
      <c r="AJ328" s="221"/>
      <c r="AK328" s="221"/>
      <c r="AL328" s="221"/>
      <c r="AM328" s="221"/>
      <c r="AN328" s="221"/>
      <c r="AO328" s="221"/>
      <c r="AP328" s="221"/>
      <c r="AQ328" s="221"/>
      <c r="AR328" s="221"/>
      <c r="AS328" s="221"/>
      <c r="AT328" s="221"/>
      <c r="AU328" s="221"/>
      <c r="AV328" s="221"/>
      <c r="AW328" s="221"/>
      <c r="AX328" s="221"/>
      <c r="AY328" s="221"/>
      <c r="AZ328" s="221"/>
      <c r="BA328" s="221"/>
      <c r="BB328" s="221"/>
      <c r="BC328" s="221"/>
      <c r="BD328" s="221"/>
      <c r="BE328" s="221"/>
      <c r="BF328" s="221"/>
      <c r="BG328" s="221"/>
      <c r="BH328" s="221"/>
      <c r="BI328" s="222"/>
    </row>
    <row r="329" spans="1:61" ht="12" customHeight="1" x14ac:dyDescent="0.2">
      <c r="A329" s="635"/>
      <c r="B329" s="636"/>
      <c r="C329" s="636"/>
      <c r="D329" s="636"/>
      <c r="E329" s="636"/>
      <c r="F329" s="636"/>
      <c r="G329" s="636"/>
      <c r="H329" s="636"/>
      <c r="I329" s="636"/>
      <c r="J329" s="636"/>
      <c r="K329" s="636"/>
      <c r="L329" s="636"/>
      <c r="M329" s="636"/>
      <c r="N329" s="636"/>
      <c r="O329" s="636"/>
      <c r="P329" s="636"/>
      <c r="Q329" s="636"/>
      <c r="R329" s="636"/>
      <c r="S329" s="636"/>
      <c r="T329" s="636"/>
      <c r="U329" s="636"/>
      <c r="V329" s="636"/>
      <c r="W329" s="636"/>
      <c r="X329" s="636"/>
      <c r="Y329" s="636"/>
      <c r="Z329" s="636"/>
      <c r="AA329" s="636"/>
      <c r="AB329" s="636"/>
      <c r="AC329" s="636"/>
      <c r="AD329" s="636"/>
      <c r="AE329" s="636"/>
      <c r="AF329" s="636"/>
      <c r="AG329" s="636"/>
      <c r="AH329" s="636"/>
      <c r="AI329" s="636"/>
      <c r="AJ329" s="636"/>
      <c r="AK329" s="636"/>
      <c r="AL329" s="636"/>
      <c r="AM329" s="636"/>
      <c r="AN329" s="636"/>
      <c r="AO329" s="636"/>
      <c r="AP329" s="636"/>
      <c r="AQ329" s="636"/>
      <c r="AR329" s="636"/>
      <c r="AS329" s="636"/>
      <c r="AT329" s="636"/>
      <c r="AU329" s="636"/>
      <c r="AV329" s="636"/>
      <c r="AW329" s="636"/>
      <c r="AX329" s="636"/>
      <c r="AY329" s="636"/>
      <c r="AZ329" s="636"/>
      <c r="BA329" s="636"/>
      <c r="BB329" s="636"/>
      <c r="BC329" s="636"/>
      <c r="BD329" s="636"/>
      <c r="BE329" s="636"/>
      <c r="BF329" s="636"/>
      <c r="BG329" s="636"/>
      <c r="BH329" s="636"/>
      <c r="BI329" s="637"/>
    </row>
    <row r="330" spans="1:61" ht="29.25" customHeight="1" x14ac:dyDescent="0.2">
      <c r="A330" s="592"/>
      <c r="B330" s="593"/>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3"/>
      <c r="AL330" s="593"/>
      <c r="AM330" s="593"/>
      <c r="AN330" s="593"/>
      <c r="AO330" s="593"/>
      <c r="AP330" s="593"/>
      <c r="AQ330" s="593"/>
      <c r="AR330" s="593"/>
      <c r="AS330" s="593"/>
      <c r="AT330" s="593"/>
      <c r="AU330" s="593"/>
      <c r="AV330" s="593"/>
      <c r="AW330" s="593"/>
      <c r="AX330" s="593"/>
      <c r="AY330" s="593"/>
      <c r="AZ330" s="593"/>
      <c r="BA330" s="593"/>
      <c r="BB330" s="593"/>
      <c r="BC330" s="593"/>
      <c r="BD330" s="593"/>
      <c r="BE330" s="593"/>
      <c r="BF330" s="593"/>
      <c r="BG330" s="593"/>
      <c r="BH330" s="593"/>
      <c r="BI330" s="594"/>
    </row>
    <row r="331" spans="1:61" ht="10.5" customHeight="1" x14ac:dyDescent="0.2">
      <c r="A331" s="339" t="s">
        <v>81</v>
      </c>
      <c r="B331" s="340"/>
      <c r="C331" s="340"/>
      <c r="D331" s="378"/>
      <c r="E331" s="339" t="s">
        <v>82</v>
      </c>
      <c r="F331" s="340"/>
      <c r="G331" s="340"/>
      <c r="H331" s="340"/>
      <c r="I331" s="340"/>
      <c r="J331" s="340"/>
      <c r="K331" s="340"/>
      <c r="L331" s="340"/>
      <c r="M331" s="340"/>
      <c r="N331" s="340"/>
      <c r="O331" s="340"/>
      <c r="P331" s="340"/>
      <c r="Q331" s="340"/>
      <c r="R331" s="340"/>
      <c r="S331" s="340"/>
      <c r="T331" s="340"/>
      <c r="U331" s="340"/>
      <c r="V331" s="340"/>
      <c r="W331" s="340"/>
      <c r="X331" s="340"/>
      <c r="Y331" s="340"/>
      <c r="Z331" s="340"/>
      <c r="AA331" s="340"/>
      <c r="AB331" s="340"/>
      <c r="AC331" s="340"/>
      <c r="AD331" s="340"/>
      <c r="AE331" s="340"/>
      <c r="AF331" s="340"/>
      <c r="AG331" s="340"/>
      <c r="AH331" s="340"/>
      <c r="AI331" s="340"/>
      <c r="AJ331" s="340"/>
      <c r="AK331" s="340"/>
      <c r="AL331" s="340"/>
      <c r="AM331" s="340"/>
      <c r="AN331" s="340"/>
      <c r="AO331" s="340"/>
      <c r="AP331" s="378"/>
      <c r="AQ331" s="339" t="s">
        <v>83</v>
      </c>
      <c r="AR331" s="340"/>
      <c r="AS331" s="340"/>
      <c r="AT331" s="340"/>
      <c r="AU331" s="340"/>
      <c r="AV331" s="340"/>
      <c r="AW331" s="340"/>
      <c r="AX331" s="340"/>
      <c r="AY331" s="378"/>
      <c r="AZ331" s="397" t="s">
        <v>84</v>
      </c>
      <c r="BA331" s="398"/>
      <c r="BB331" s="398"/>
      <c r="BC331" s="398"/>
      <c r="BD331" s="398"/>
      <c r="BE331" s="398"/>
      <c r="BF331" s="398"/>
      <c r="BG331" s="398"/>
      <c r="BH331" s="398"/>
      <c r="BI331" s="399"/>
    </row>
    <row r="332" spans="1:61" ht="10.5" customHeight="1" x14ac:dyDescent="0.2">
      <c r="A332" s="271">
        <v>1</v>
      </c>
      <c r="B332" s="272"/>
      <c r="C332" s="272"/>
      <c r="D332" s="273"/>
      <c r="E332" s="745" t="s">
        <v>419</v>
      </c>
      <c r="F332" s="746"/>
      <c r="G332" s="746"/>
      <c r="H332" s="746"/>
      <c r="I332" s="746"/>
      <c r="J332" s="746"/>
      <c r="K332" s="746"/>
      <c r="L332" s="746"/>
      <c r="M332" s="746"/>
      <c r="N332" s="746"/>
      <c r="O332" s="746"/>
      <c r="P332" s="746"/>
      <c r="Q332" s="746"/>
      <c r="R332" s="746"/>
      <c r="S332" s="746"/>
      <c r="T332" s="746"/>
      <c r="U332" s="746"/>
      <c r="V332" s="746"/>
      <c r="W332" s="746"/>
      <c r="X332" s="746"/>
      <c r="Y332" s="746"/>
      <c r="Z332" s="746"/>
      <c r="AA332" s="746"/>
      <c r="AB332" s="746"/>
      <c r="AC332" s="746"/>
      <c r="AD332" s="746"/>
      <c r="AE332" s="746"/>
      <c r="AF332" s="746"/>
      <c r="AG332" s="746"/>
      <c r="AH332" s="746"/>
      <c r="AI332" s="746"/>
      <c r="AJ332" s="746"/>
      <c r="AK332" s="746"/>
      <c r="AL332" s="746"/>
      <c r="AM332" s="746"/>
      <c r="AN332" s="746"/>
      <c r="AO332" s="746"/>
      <c r="AP332" s="747"/>
      <c r="AQ332" s="670">
        <f>AQ333</f>
        <v>0</v>
      </c>
      <c r="AR332" s="671"/>
      <c r="AS332" s="671"/>
      <c r="AT332" s="671"/>
      <c r="AU332" s="671"/>
      <c r="AV332" s="671"/>
      <c r="AW332" s="671"/>
      <c r="AX332" s="671"/>
      <c r="AY332" s="672"/>
      <c r="AZ332" s="670">
        <f>AZ333</f>
        <v>0</v>
      </c>
      <c r="BA332" s="671"/>
      <c r="BB332" s="671"/>
      <c r="BC332" s="671"/>
      <c r="BD332" s="671"/>
      <c r="BE332" s="671"/>
      <c r="BF332" s="671"/>
      <c r="BG332" s="671"/>
      <c r="BH332" s="671"/>
      <c r="BI332" s="672"/>
    </row>
    <row r="333" spans="1:61" s="143" customFormat="1" ht="9.75" customHeight="1" x14ac:dyDescent="0.2">
      <c r="A333" s="271"/>
      <c r="B333" s="272"/>
      <c r="C333" s="272"/>
      <c r="D333" s="273"/>
      <c r="E333" s="274" t="s">
        <v>400</v>
      </c>
      <c r="F333" s="275"/>
      <c r="G333" s="275"/>
      <c r="H333" s="275"/>
      <c r="I333" s="275"/>
      <c r="J333" s="275"/>
      <c r="K333" s="275"/>
      <c r="L333" s="275"/>
      <c r="M333" s="275"/>
      <c r="N333" s="275"/>
      <c r="O333" s="275"/>
      <c r="P333" s="275"/>
      <c r="Q333" s="275"/>
      <c r="R333" s="275"/>
      <c r="S333" s="275"/>
      <c r="T333" s="275"/>
      <c r="U333" s="275"/>
      <c r="V333" s="275"/>
      <c r="W333" s="275"/>
      <c r="X333" s="275"/>
      <c r="Y333" s="275"/>
      <c r="Z333" s="275"/>
      <c r="AA333" s="275"/>
      <c r="AB333" s="275"/>
      <c r="AC333" s="275"/>
      <c r="AD333" s="275"/>
      <c r="AE333" s="275"/>
      <c r="AF333" s="275"/>
      <c r="AG333" s="275"/>
      <c r="AH333" s="275"/>
      <c r="AI333" s="275"/>
      <c r="AJ333" s="275"/>
      <c r="AK333" s="275"/>
      <c r="AL333" s="275"/>
      <c r="AM333" s="275"/>
      <c r="AN333" s="275"/>
      <c r="AO333" s="275"/>
      <c r="AP333" s="276"/>
      <c r="AQ333" s="277"/>
      <c r="AR333" s="278"/>
      <c r="AS333" s="278"/>
      <c r="AT333" s="278"/>
      <c r="AU333" s="278"/>
      <c r="AV333" s="278"/>
      <c r="AW333" s="278"/>
      <c r="AX333" s="278"/>
      <c r="AY333" s="279"/>
      <c r="AZ333" s="277"/>
      <c r="BA333" s="278"/>
      <c r="BB333" s="278"/>
      <c r="BC333" s="278"/>
      <c r="BD333" s="278"/>
      <c r="BE333" s="278"/>
      <c r="BF333" s="278"/>
      <c r="BG333" s="278"/>
      <c r="BH333" s="278"/>
      <c r="BI333" s="279"/>
    </row>
    <row r="334" spans="1:61" ht="9.75" customHeight="1" x14ac:dyDescent="0.2">
      <c r="A334" s="271">
        <v>2</v>
      </c>
      <c r="B334" s="272"/>
      <c r="C334" s="272"/>
      <c r="D334" s="273"/>
      <c r="E334" s="745" t="s">
        <v>86</v>
      </c>
      <c r="F334" s="746"/>
      <c r="G334" s="746"/>
      <c r="H334" s="746"/>
      <c r="I334" s="746"/>
      <c r="J334" s="746"/>
      <c r="K334" s="746"/>
      <c r="L334" s="746"/>
      <c r="M334" s="746"/>
      <c r="N334" s="746"/>
      <c r="O334" s="746"/>
      <c r="P334" s="746"/>
      <c r="Q334" s="746"/>
      <c r="R334" s="746"/>
      <c r="S334" s="746"/>
      <c r="T334" s="746"/>
      <c r="U334" s="746"/>
      <c r="V334" s="746"/>
      <c r="W334" s="746"/>
      <c r="X334" s="746"/>
      <c r="Y334" s="746"/>
      <c r="Z334" s="746"/>
      <c r="AA334" s="746"/>
      <c r="AB334" s="746"/>
      <c r="AC334" s="746"/>
      <c r="AD334" s="746"/>
      <c r="AE334" s="746"/>
      <c r="AF334" s="746"/>
      <c r="AG334" s="746"/>
      <c r="AH334" s="746"/>
      <c r="AI334" s="746"/>
      <c r="AJ334" s="746"/>
      <c r="AK334" s="746"/>
      <c r="AL334" s="746"/>
      <c r="AM334" s="746"/>
      <c r="AN334" s="746"/>
      <c r="AO334" s="746"/>
      <c r="AP334" s="747"/>
      <c r="AQ334" s="670">
        <f>SUM(AQ335:AQ337)</f>
        <v>0</v>
      </c>
      <c r="AR334" s="671"/>
      <c r="AS334" s="671"/>
      <c r="AT334" s="671"/>
      <c r="AU334" s="671"/>
      <c r="AV334" s="671"/>
      <c r="AW334" s="671"/>
      <c r="AX334" s="671"/>
      <c r="AY334" s="672"/>
      <c r="AZ334" s="670">
        <f>SUM(AZ335:AZ337)</f>
        <v>0</v>
      </c>
      <c r="BA334" s="671"/>
      <c r="BB334" s="671"/>
      <c r="BC334" s="671"/>
      <c r="BD334" s="671"/>
      <c r="BE334" s="671"/>
      <c r="BF334" s="671"/>
      <c r="BG334" s="671"/>
      <c r="BH334" s="671"/>
      <c r="BI334" s="672"/>
    </row>
    <row r="335" spans="1:61" ht="9.75" customHeight="1" x14ac:dyDescent="0.2">
      <c r="A335" s="271"/>
      <c r="B335" s="272"/>
      <c r="C335" s="272"/>
      <c r="D335" s="273"/>
      <c r="E335" s="274" t="s">
        <v>420</v>
      </c>
      <c r="F335" s="275"/>
      <c r="G335" s="275"/>
      <c r="H335" s="275"/>
      <c r="I335" s="275"/>
      <c r="J335" s="275"/>
      <c r="K335" s="275"/>
      <c r="L335" s="275"/>
      <c r="M335" s="275"/>
      <c r="N335" s="275"/>
      <c r="O335" s="275"/>
      <c r="P335" s="275"/>
      <c r="Q335" s="275"/>
      <c r="R335" s="275"/>
      <c r="S335" s="275"/>
      <c r="T335" s="275"/>
      <c r="U335" s="275"/>
      <c r="V335" s="275"/>
      <c r="W335" s="275"/>
      <c r="X335" s="275"/>
      <c r="Y335" s="275"/>
      <c r="Z335" s="275"/>
      <c r="AA335" s="275"/>
      <c r="AB335" s="275"/>
      <c r="AC335" s="275"/>
      <c r="AD335" s="275"/>
      <c r="AE335" s="275"/>
      <c r="AF335" s="275"/>
      <c r="AG335" s="275"/>
      <c r="AH335" s="275"/>
      <c r="AI335" s="275"/>
      <c r="AJ335" s="275"/>
      <c r="AK335" s="275"/>
      <c r="AL335" s="275"/>
      <c r="AM335" s="275"/>
      <c r="AN335" s="275"/>
      <c r="AO335" s="275"/>
      <c r="AP335" s="276"/>
      <c r="AQ335" s="277"/>
      <c r="AR335" s="278"/>
      <c r="AS335" s="278"/>
      <c r="AT335" s="278"/>
      <c r="AU335" s="278"/>
      <c r="AV335" s="278"/>
      <c r="AW335" s="278"/>
      <c r="AX335" s="278"/>
      <c r="AY335" s="279"/>
      <c r="AZ335" s="277"/>
      <c r="BA335" s="278"/>
      <c r="BB335" s="278"/>
      <c r="BC335" s="278"/>
      <c r="BD335" s="278"/>
      <c r="BE335" s="278"/>
      <c r="BF335" s="278"/>
      <c r="BG335" s="278"/>
      <c r="BH335" s="278"/>
      <c r="BI335" s="279"/>
    </row>
    <row r="336" spans="1:61" ht="9.75" customHeight="1" x14ac:dyDescent="0.2">
      <c r="A336" s="271"/>
      <c r="B336" s="272"/>
      <c r="C336" s="272"/>
      <c r="D336" s="273"/>
      <c r="E336" s="274" t="s">
        <v>421</v>
      </c>
      <c r="F336" s="275"/>
      <c r="G336" s="275"/>
      <c r="H336" s="275"/>
      <c r="I336" s="275"/>
      <c r="J336" s="275"/>
      <c r="K336" s="275"/>
      <c r="L336" s="275"/>
      <c r="M336" s="275"/>
      <c r="N336" s="275"/>
      <c r="O336" s="275"/>
      <c r="P336" s="275"/>
      <c r="Q336" s="275"/>
      <c r="R336" s="275"/>
      <c r="S336" s="275"/>
      <c r="T336" s="275"/>
      <c r="U336" s="275"/>
      <c r="V336" s="275"/>
      <c r="W336" s="275"/>
      <c r="X336" s="275"/>
      <c r="Y336" s="275"/>
      <c r="Z336" s="275"/>
      <c r="AA336" s="275"/>
      <c r="AB336" s="275"/>
      <c r="AC336" s="275"/>
      <c r="AD336" s="275"/>
      <c r="AE336" s="275"/>
      <c r="AF336" s="275"/>
      <c r="AG336" s="275"/>
      <c r="AH336" s="275"/>
      <c r="AI336" s="275"/>
      <c r="AJ336" s="275"/>
      <c r="AK336" s="275"/>
      <c r="AL336" s="275"/>
      <c r="AM336" s="275"/>
      <c r="AN336" s="275"/>
      <c r="AO336" s="275"/>
      <c r="AP336" s="276"/>
      <c r="AQ336" s="277"/>
      <c r="AR336" s="278"/>
      <c r="AS336" s="278"/>
      <c r="AT336" s="278"/>
      <c r="AU336" s="278"/>
      <c r="AV336" s="278"/>
      <c r="AW336" s="278"/>
      <c r="AX336" s="278"/>
      <c r="AY336" s="279"/>
      <c r="AZ336" s="277"/>
      <c r="BA336" s="278"/>
      <c r="BB336" s="278"/>
      <c r="BC336" s="278"/>
      <c r="BD336" s="278"/>
      <c r="BE336" s="278"/>
      <c r="BF336" s="278"/>
      <c r="BG336" s="278"/>
      <c r="BH336" s="278"/>
      <c r="BI336" s="279"/>
    </row>
    <row r="337" spans="1:61" ht="9.75" customHeight="1" x14ac:dyDescent="0.2">
      <c r="A337" s="271"/>
      <c r="B337" s="272"/>
      <c r="C337" s="272"/>
      <c r="D337" s="273"/>
      <c r="E337" s="274" t="s">
        <v>422</v>
      </c>
      <c r="F337" s="275"/>
      <c r="G337" s="275"/>
      <c r="H337" s="275"/>
      <c r="I337" s="275"/>
      <c r="J337" s="275"/>
      <c r="K337" s="275"/>
      <c r="L337" s="275"/>
      <c r="M337" s="275"/>
      <c r="N337" s="275"/>
      <c r="O337" s="275"/>
      <c r="P337" s="275"/>
      <c r="Q337" s="275"/>
      <c r="R337" s="275"/>
      <c r="S337" s="275"/>
      <c r="T337" s="275"/>
      <c r="U337" s="275"/>
      <c r="V337" s="275"/>
      <c r="W337" s="275"/>
      <c r="X337" s="275"/>
      <c r="Y337" s="275"/>
      <c r="Z337" s="275"/>
      <c r="AA337" s="275"/>
      <c r="AB337" s="275"/>
      <c r="AC337" s="275"/>
      <c r="AD337" s="275"/>
      <c r="AE337" s="275"/>
      <c r="AF337" s="275"/>
      <c r="AG337" s="275"/>
      <c r="AH337" s="275"/>
      <c r="AI337" s="275"/>
      <c r="AJ337" s="275"/>
      <c r="AK337" s="275"/>
      <c r="AL337" s="275"/>
      <c r="AM337" s="275"/>
      <c r="AN337" s="275"/>
      <c r="AO337" s="275"/>
      <c r="AP337" s="276"/>
      <c r="AQ337" s="277"/>
      <c r="AR337" s="278"/>
      <c r="AS337" s="278"/>
      <c r="AT337" s="278"/>
      <c r="AU337" s="278"/>
      <c r="AV337" s="278"/>
      <c r="AW337" s="278"/>
      <c r="AX337" s="278"/>
      <c r="AY337" s="279"/>
      <c r="AZ337" s="277"/>
      <c r="BA337" s="278"/>
      <c r="BB337" s="278"/>
      <c r="BC337" s="278"/>
      <c r="BD337" s="278"/>
      <c r="BE337" s="278"/>
      <c r="BF337" s="278"/>
      <c r="BG337" s="278"/>
      <c r="BH337" s="278"/>
      <c r="BI337" s="279"/>
    </row>
    <row r="338" spans="1:61" ht="9.75" customHeight="1" x14ac:dyDescent="0.2">
      <c r="A338" s="397">
        <v>3</v>
      </c>
      <c r="B338" s="398"/>
      <c r="C338" s="398"/>
      <c r="D338" s="399"/>
      <c r="E338" s="742" t="s">
        <v>412</v>
      </c>
      <c r="F338" s="743"/>
      <c r="G338" s="743"/>
      <c r="H338" s="743"/>
      <c r="I338" s="743"/>
      <c r="J338" s="743"/>
      <c r="K338" s="743"/>
      <c r="L338" s="743"/>
      <c r="M338" s="743"/>
      <c r="N338" s="743"/>
      <c r="O338" s="743"/>
      <c r="P338" s="743"/>
      <c r="Q338" s="743"/>
      <c r="R338" s="743"/>
      <c r="S338" s="743"/>
      <c r="T338" s="743"/>
      <c r="U338" s="743"/>
      <c r="V338" s="743"/>
      <c r="W338" s="743"/>
      <c r="X338" s="743"/>
      <c r="Y338" s="743"/>
      <c r="Z338" s="743"/>
      <c r="AA338" s="743"/>
      <c r="AB338" s="743"/>
      <c r="AC338" s="743"/>
      <c r="AD338" s="743"/>
      <c r="AE338" s="743"/>
      <c r="AF338" s="743"/>
      <c r="AG338" s="743"/>
      <c r="AH338" s="743"/>
      <c r="AI338" s="743"/>
      <c r="AJ338" s="743"/>
      <c r="AK338" s="743"/>
      <c r="AL338" s="743"/>
      <c r="AM338" s="743"/>
      <c r="AN338" s="743"/>
      <c r="AO338" s="743"/>
      <c r="AP338" s="744"/>
      <c r="AQ338" s="670">
        <f>SUM(AQ339:AQ342)</f>
        <v>0</v>
      </c>
      <c r="AR338" s="671"/>
      <c r="AS338" s="671"/>
      <c r="AT338" s="671"/>
      <c r="AU338" s="671"/>
      <c r="AV338" s="671"/>
      <c r="AW338" s="671"/>
      <c r="AX338" s="671"/>
      <c r="AY338" s="672"/>
      <c r="AZ338" s="670">
        <f>SUM(AZ339:BI342)</f>
        <v>0</v>
      </c>
      <c r="BA338" s="671"/>
      <c r="BB338" s="671"/>
      <c r="BC338" s="671"/>
      <c r="BD338" s="671"/>
      <c r="BE338" s="671"/>
      <c r="BF338" s="671"/>
      <c r="BG338" s="671"/>
      <c r="BH338" s="671"/>
      <c r="BI338" s="672"/>
    </row>
    <row r="339" spans="1:61" ht="9.75" customHeight="1" x14ac:dyDescent="0.2">
      <c r="A339" s="271"/>
      <c r="B339" s="272"/>
      <c r="C339" s="272"/>
      <c r="D339" s="273"/>
      <c r="E339" s="274" t="s">
        <v>423</v>
      </c>
      <c r="F339" s="275"/>
      <c r="G339" s="275"/>
      <c r="H339" s="275"/>
      <c r="I339" s="275"/>
      <c r="J339" s="275"/>
      <c r="K339" s="275"/>
      <c r="L339" s="275"/>
      <c r="M339" s="275"/>
      <c r="N339" s="275"/>
      <c r="O339" s="275"/>
      <c r="P339" s="275"/>
      <c r="Q339" s="275"/>
      <c r="R339" s="275"/>
      <c r="S339" s="275"/>
      <c r="T339" s="275"/>
      <c r="U339" s="275"/>
      <c r="V339" s="275"/>
      <c r="W339" s="275"/>
      <c r="X339" s="275"/>
      <c r="Y339" s="275"/>
      <c r="Z339" s="275"/>
      <c r="AA339" s="275"/>
      <c r="AB339" s="275"/>
      <c r="AC339" s="275"/>
      <c r="AD339" s="275"/>
      <c r="AE339" s="275"/>
      <c r="AF339" s="275"/>
      <c r="AG339" s="275"/>
      <c r="AH339" s="275"/>
      <c r="AI339" s="275"/>
      <c r="AJ339" s="275"/>
      <c r="AK339" s="275"/>
      <c r="AL339" s="275"/>
      <c r="AM339" s="275"/>
      <c r="AN339" s="275"/>
      <c r="AO339" s="275"/>
      <c r="AP339" s="276"/>
      <c r="AQ339" s="277"/>
      <c r="AR339" s="278"/>
      <c r="AS339" s="278"/>
      <c r="AT339" s="278"/>
      <c r="AU339" s="278"/>
      <c r="AV339" s="278"/>
      <c r="AW339" s="278"/>
      <c r="AX339" s="278"/>
      <c r="AY339" s="279"/>
      <c r="AZ339" s="277"/>
      <c r="BA339" s="278"/>
      <c r="BB339" s="278"/>
      <c r="BC339" s="278"/>
      <c r="BD339" s="278"/>
      <c r="BE339" s="278"/>
      <c r="BF339" s="278"/>
      <c r="BG339" s="278"/>
      <c r="BH339" s="278"/>
      <c r="BI339" s="279"/>
    </row>
    <row r="340" spans="1:61" ht="9.75" customHeight="1" x14ac:dyDescent="0.2">
      <c r="A340" s="271"/>
      <c r="B340" s="272"/>
      <c r="C340" s="272"/>
      <c r="D340" s="273"/>
      <c r="E340" s="274" t="s">
        <v>424</v>
      </c>
      <c r="F340" s="275"/>
      <c r="G340" s="275"/>
      <c r="H340" s="275"/>
      <c r="I340" s="275"/>
      <c r="J340" s="275"/>
      <c r="K340" s="275"/>
      <c r="L340" s="275"/>
      <c r="M340" s="275"/>
      <c r="N340" s="275"/>
      <c r="O340" s="275"/>
      <c r="P340" s="275"/>
      <c r="Q340" s="275"/>
      <c r="R340" s="275"/>
      <c r="S340" s="275"/>
      <c r="T340" s="275"/>
      <c r="U340" s="275"/>
      <c r="V340" s="275"/>
      <c r="W340" s="275"/>
      <c r="X340" s="275"/>
      <c r="Y340" s="275"/>
      <c r="Z340" s="275"/>
      <c r="AA340" s="275"/>
      <c r="AB340" s="275"/>
      <c r="AC340" s="275"/>
      <c r="AD340" s="275"/>
      <c r="AE340" s="275"/>
      <c r="AF340" s="275"/>
      <c r="AG340" s="275"/>
      <c r="AH340" s="275"/>
      <c r="AI340" s="275"/>
      <c r="AJ340" s="275"/>
      <c r="AK340" s="275"/>
      <c r="AL340" s="275"/>
      <c r="AM340" s="275"/>
      <c r="AN340" s="275"/>
      <c r="AO340" s="275"/>
      <c r="AP340" s="276"/>
      <c r="AQ340" s="277"/>
      <c r="AR340" s="278"/>
      <c r="AS340" s="278"/>
      <c r="AT340" s="278"/>
      <c r="AU340" s="278"/>
      <c r="AV340" s="278"/>
      <c r="AW340" s="278"/>
      <c r="AX340" s="278"/>
      <c r="AY340" s="279"/>
      <c r="AZ340" s="277"/>
      <c r="BA340" s="278"/>
      <c r="BB340" s="278"/>
      <c r="BC340" s="278"/>
      <c r="BD340" s="278"/>
      <c r="BE340" s="278"/>
      <c r="BF340" s="278"/>
      <c r="BG340" s="278"/>
      <c r="BH340" s="278"/>
      <c r="BI340" s="279"/>
    </row>
    <row r="341" spans="1:61" ht="9.75" customHeight="1" x14ac:dyDescent="0.2">
      <c r="A341" s="271"/>
      <c r="B341" s="272"/>
      <c r="C341" s="272"/>
      <c r="D341" s="273"/>
      <c r="E341" s="274" t="s">
        <v>425</v>
      </c>
      <c r="F341" s="275"/>
      <c r="G341" s="275"/>
      <c r="H341" s="275"/>
      <c r="I341" s="275"/>
      <c r="J341" s="275"/>
      <c r="K341" s="275"/>
      <c r="L341" s="275"/>
      <c r="M341" s="275"/>
      <c r="N341" s="275"/>
      <c r="O341" s="275"/>
      <c r="P341" s="275"/>
      <c r="Q341" s="275"/>
      <c r="R341" s="275"/>
      <c r="S341" s="275"/>
      <c r="T341" s="275"/>
      <c r="U341" s="275"/>
      <c r="V341" s="275"/>
      <c r="W341" s="275"/>
      <c r="X341" s="275"/>
      <c r="Y341" s="275"/>
      <c r="Z341" s="275"/>
      <c r="AA341" s="275"/>
      <c r="AB341" s="275"/>
      <c r="AC341" s="275"/>
      <c r="AD341" s="275"/>
      <c r="AE341" s="275"/>
      <c r="AF341" s="275"/>
      <c r="AG341" s="275"/>
      <c r="AH341" s="275"/>
      <c r="AI341" s="275"/>
      <c r="AJ341" s="275"/>
      <c r="AK341" s="275"/>
      <c r="AL341" s="275"/>
      <c r="AM341" s="275"/>
      <c r="AN341" s="275"/>
      <c r="AO341" s="275"/>
      <c r="AP341" s="276"/>
      <c r="AQ341" s="277"/>
      <c r="AR341" s="278"/>
      <c r="AS341" s="278"/>
      <c r="AT341" s="278"/>
      <c r="AU341" s="278"/>
      <c r="AV341" s="278"/>
      <c r="AW341" s="278"/>
      <c r="AX341" s="278"/>
      <c r="AY341" s="279"/>
      <c r="AZ341" s="277"/>
      <c r="BA341" s="278"/>
      <c r="BB341" s="278"/>
      <c r="BC341" s="278"/>
      <c r="BD341" s="278"/>
      <c r="BE341" s="278"/>
      <c r="BF341" s="278"/>
      <c r="BG341" s="278"/>
      <c r="BH341" s="278"/>
      <c r="BI341" s="279"/>
    </row>
    <row r="342" spans="1:61" ht="9.75" customHeight="1" x14ac:dyDescent="0.2">
      <c r="A342" s="271"/>
      <c r="B342" s="272"/>
      <c r="C342" s="272"/>
      <c r="D342" s="273"/>
      <c r="E342" s="274" t="s">
        <v>409</v>
      </c>
      <c r="F342" s="275"/>
      <c r="G342" s="275"/>
      <c r="H342" s="275"/>
      <c r="I342" s="275"/>
      <c r="J342" s="275"/>
      <c r="K342" s="275"/>
      <c r="L342" s="275"/>
      <c r="M342" s="275"/>
      <c r="N342" s="275"/>
      <c r="O342" s="275"/>
      <c r="P342" s="275"/>
      <c r="Q342" s="275"/>
      <c r="R342" s="275"/>
      <c r="S342" s="275"/>
      <c r="T342" s="275"/>
      <c r="U342" s="275"/>
      <c r="V342" s="275"/>
      <c r="W342" s="275"/>
      <c r="X342" s="275"/>
      <c r="Y342" s="275"/>
      <c r="Z342" s="275"/>
      <c r="AA342" s="275"/>
      <c r="AB342" s="275"/>
      <c r="AC342" s="275"/>
      <c r="AD342" s="275"/>
      <c r="AE342" s="275"/>
      <c r="AF342" s="275"/>
      <c r="AG342" s="275"/>
      <c r="AH342" s="275"/>
      <c r="AI342" s="275"/>
      <c r="AJ342" s="275"/>
      <c r="AK342" s="275"/>
      <c r="AL342" s="275"/>
      <c r="AM342" s="275"/>
      <c r="AN342" s="275"/>
      <c r="AO342" s="275"/>
      <c r="AP342" s="276"/>
      <c r="AQ342" s="277"/>
      <c r="AR342" s="278"/>
      <c r="AS342" s="278"/>
      <c r="AT342" s="278"/>
      <c r="AU342" s="278"/>
      <c r="AV342" s="278"/>
      <c r="AW342" s="278"/>
      <c r="AX342" s="278"/>
      <c r="AY342" s="279"/>
      <c r="AZ342" s="277"/>
      <c r="BA342" s="278"/>
      <c r="BB342" s="278"/>
      <c r="BC342" s="278"/>
      <c r="BD342" s="278"/>
      <c r="BE342" s="278"/>
      <c r="BF342" s="278"/>
      <c r="BG342" s="278"/>
      <c r="BH342" s="278"/>
      <c r="BI342" s="279"/>
    </row>
    <row r="343" spans="1:61" ht="9.75" customHeight="1" x14ac:dyDescent="0.2">
      <c r="A343" s="271"/>
      <c r="B343" s="272"/>
      <c r="C343" s="272"/>
      <c r="D343" s="273"/>
      <c r="E343" s="742" t="s">
        <v>114</v>
      </c>
      <c r="F343" s="743"/>
      <c r="G343" s="743"/>
      <c r="H343" s="743"/>
      <c r="I343" s="743"/>
      <c r="J343" s="743"/>
      <c r="K343" s="743"/>
      <c r="L343" s="743"/>
      <c r="M343" s="743"/>
      <c r="N343" s="743"/>
      <c r="O343" s="743"/>
      <c r="P343" s="743"/>
      <c r="Q343" s="743"/>
      <c r="R343" s="743"/>
      <c r="S343" s="743"/>
      <c r="T343" s="743"/>
      <c r="U343" s="743"/>
      <c r="V343" s="743"/>
      <c r="W343" s="743"/>
      <c r="X343" s="743"/>
      <c r="Y343" s="743"/>
      <c r="Z343" s="743"/>
      <c r="AA343" s="743"/>
      <c r="AB343" s="743"/>
      <c r="AC343" s="743"/>
      <c r="AD343" s="743"/>
      <c r="AE343" s="743"/>
      <c r="AF343" s="743"/>
      <c r="AG343" s="743"/>
      <c r="AH343" s="743"/>
      <c r="AI343" s="743"/>
      <c r="AJ343" s="743"/>
      <c r="AK343" s="743"/>
      <c r="AL343" s="743"/>
      <c r="AM343" s="743"/>
      <c r="AN343" s="743"/>
      <c r="AO343" s="743"/>
      <c r="AP343" s="744"/>
      <c r="AQ343" s="670">
        <f>AQ332+AQ334+AQ338</f>
        <v>0</v>
      </c>
      <c r="AR343" s="671"/>
      <c r="AS343" s="671"/>
      <c r="AT343" s="671"/>
      <c r="AU343" s="671"/>
      <c r="AV343" s="671"/>
      <c r="AW343" s="671"/>
      <c r="AX343" s="671"/>
      <c r="AY343" s="672"/>
      <c r="AZ343" s="670">
        <f>AZ332+AZ334+AZ338</f>
        <v>0</v>
      </c>
      <c r="BA343" s="671"/>
      <c r="BB343" s="671"/>
      <c r="BC343" s="671"/>
      <c r="BD343" s="671"/>
      <c r="BE343" s="671"/>
      <c r="BF343" s="671"/>
      <c r="BG343" s="671"/>
      <c r="BH343" s="671"/>
      <c r="BI343" s="672"/>
    </row>
    <row r="344" spans="1:61" ht="9.75" customHeight="1" x14ac:dyDescent="0.2">
      <c r="A344" s="271"/>
      <c r="B344" s="272"/>
      <c r="C344" s="272"/>
      <c r="D344" s="273"/>
      <c r="E344" s="742" t="s">
        <v>115</v>
      </c>
      <c r="F344" s="743"/>
      <c r="G344" s="743"/>
      <c r="H344" s="743"/>
      <c r="I344" s="743"/>
      <c r="J344" s="743"/>
      <c r="K344" s="743"/>
      <c r="L344" s="743"/>
      <c r="M344" s="743"/>
      <c r="N344" s="743"/>
      <c r="O344" s="743"/>
      <c r="P344" s="743"/>
      <c r="Q344" s="743"/>
      <c r="R344" s="743"/>
      <c r="S344" s="743"/>
      <c r="T344" s="743"/>
      <c r="U344" s="743"/>
      <c r="V344" s="743"/>
      <c r="W344" s="743"/>
      <c r="X344" s="743"/>
      <c r="Y344" s="743"/>
      <c r="Z344" s="743"/>
      <c r="AA344" s="743"/>
      <c r="AB344" s="743"/>
      <c r="AC344" s="743"/>
      <c r="AD344" s="743"/>
      <c r="AE344" s="743"/>
      <c r="AF344" s="743"/>
      <c r="AG344" s="743"/>
      <c r="AH344" s="743"/>
      <c r="AI344" s="743"/>
      <c r="AJ344" s="743"/>
      <c r="AK344" s="743"/>
      <c r="AL344" s="743"/>
      <c r="AM344" s="743"/>
      <c r="AN344" s="743"/>
      <c r="AO344" s="743"/>
      <c r="AP344" s="744"/>
      <c r="AQ344" s="277"/>
      <c r="AR344" s="278"/>
      <c r="AS344" s="278"/>
      <c r="AT344" s="278"/>
      <c r="AU344" s="278"/>
      <c r="AV344" s="278"/>
      <c r="AW344" s="278"/>
      <c r="AX344" s="278"/>
      <c r="AY344" s="279"/>
      <c r="AZ344" s="277"/>
      <c r="BA344" s="278"/>
      <c r="BB344" s="278"/>
      <c r="BC344" s="278"/>
      <c r="BD344" s="278"/>
      <c r="BE344" s="278"/>
      <c r="BF344" s="278"/>
      <c r="BG344" s="278"/>
      <c r="BH344" s="278"/>
      <c r="BI344" s="279"/>
    </row>
    <row r="345" spans="1:61" ht="9.75" customHeight="1" x14ac:dyDescent="0.2">
      <c r="A345" s="674" t="s">
        <v>116</v>
      </c>
      <c r="B345" s="675"/>
      <c r="C345" s="675"/>
      <c r="D345" s="675"/>
      <c r="E345" s="675"/>
      <c r="F345" s="675"/>
      <c r="G345" s="675"/>
      <c r="H345" s="675"/>
      <c r="I345" s="675"/>
      <c r="J345" s="675"/>
      <c r="K345" s="675"/>
      <c r="L345" s="675"/>
      <c r="M345" s="675"/>
      <c r="N345" s="675"/>
      <c r="O345" s="675"/>
      <c r="P345" s="675"/>
      <c r="Q345" s="675"/>
      <c r="R345" s="675"/>
      <c r="S345" s="675"/>
      <c r="T345" s="675"/>
      <c r="U345" s="675"/>
      <c r="V345" s="675"/>
      <c r="W345" s="675"/>
      <c r="X345" s="675"/>
      <c r="Y345" s="675"/>
      <c r="Z345" s="675"/>
      <c r="AA345" s="675"/>
      <c r="AB345" s="675"/>
      <c r="AC345" s="675"/>
      <c r="AD345" s="675"/>
      <c r="AE345" s="675"/>
      <c r="AF345" s="675"/>
      <c r="AG345" s="675"/>
      <c r="AH345" s="675"/>
      <c r="AI345" s="675"/>
      <c r="AJ345" s="675"/>
      <c r="AK345" s="675"/>
      <c r="AL345" s="675"/>
      <c r="AM345" s="675"/>
      <c r="AN345" s="675"/>
      <c r="AO345" s="675"/>
      <c r="AP345" s="676"/>
      <c r="AQ345" s="644">
        <f>AQ343+AZ343+AQ344+AZ344</f>
        <v>0</v>
      </c>
      <c r="AR345" s="645"/>
      <c r="AS345" s="645"/>
      <c r="AT345" s="645"/>
      <c r="AU345" s="645"/>
      <c r="AV345" s="645"/>
      <c r="AW345" s="645"/>
      <c r="AX345" s="645"/>
      <c r="AY345" s="645"/>
      <c r="AZ345" s="645"/>
      <c r="BA345" s="645"/>
      <c r="BB345" s="645"/>
      <c r="BC345" s="645"/>
      <c r="BD345" s="645"/>
      <c r="BE345" s="645"/>
      <c r="BF345" s="645"/>
      <c r="BG345" s="645"/>
      <c r="BH345" s="645"/>
      <c r="BI345" s="646"/>
    </row>
    <row r="346" spans="1:61" ht="21" customHeight="1" x14ac:dyDescent="0.2">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c r="AQ346" s="144"/>
      <c r="AR346" s="144"/>
      <c r="AS346" s="144"/>
      <c r="AT346" s="144"/>
      <c r="AU346" s="144"/>
      <c r="AV346" s="144"/>
      <c r="AW346" s="144"/>
      <c r="AX346" s="144"/>
      <c r="AY346" s="144"/>
      <c r="AZ346" s="144"/>
      <c r="BA346" s="144"/>
      <c r="BB346" s="144"/>
      <c r="BC346" s="144"/>
      <c r="BD346" s="144"/>
      <c r="BE346" s="144"/>
      <c r="BF346" s="144"/>
      <c r="BG346" s="144"/>
      <c r="BH346" s="144"/>
      <c r="BI346" s="144"/>
    </row>
    <row r="347" spans="1:61" ht="12" customHeight="1" x14ac:dyDescent="0.2">
      <c r="A347" s="754" t="s">
        <v>224</v>
      </c>
      <c r="B347" s="754"/>
      <c r="C347" s="754"/>
      <c r="D347" s="754"/>
      <c r="E347" s="754"/>
      <c r="F347" s="754"/>
      <c r="G347" s="754"/>
      <c r="H347" s="754"/>
      <c r="I347" s="754"/>
      <c r="J347" s="754"/>
      <c r="K347" s="754"/>
      <c r="L347" s="754"/>
      <c r="M347" s="754"/>
      <c r="N347" s="754"/>
      <c r="O347" s="754"/>
      <c r="P347" s="754"/>
      <c r="Q347" s="754"/>
      <c r="R347" s="754"/>
      <c r="S347" s="754"/>
      <c r="T347" s="754"/>
      <c r="U347" s="754"/>
      <c r="V347" s="754"/>
      <c r="W347" s="754"/>
      <c r="X347" s="754"/>
      <c r="Y347" s="754"/>
      <c r="Z347" s="754"/>
      <c r="AA347" s="754"/>
      <c r="AB347" s="754"/>
      <c r="AC347" s="754"/>
      <c r="AD347" s="754"/>
      <c r="AE347" s="754"/>
      <c r="AF347" s="754"/>
      <c r="AG347" s="754"/>
      <c r="AH347" s="754"/>
      <c r="AI347" s="754"/>
      <c r="AJ347" s="754"/>
      <c r="AK347" s="754"/>
      <c r="AL347" s="754"/>
      <c r="AM347" s="754"/>
      <c r="AN347" s="754"/>
      <c r="AO347" s="754"/>
      <c r="AP347" s="754"/>
      <c r="AQ347" s="754"/>
      <c r="AR347" s="144"/>
      <c r="AS347" s="144"/>
      <c r="AT347" s="144"/>
      <c r="AU347" s="144"/>
      <c r="AV347" s="144"/>
      <c r="AW347" s="144"/>
      <c r="AX347" s="144"/>
      <c r="AY347" s="144"/>
      <c r="AZ347" s="144"/>
      <c r="BA347" s="144"/>
      <c r="BB347" s="144"/>
      <c r="BC347" s="144"/>
      <c r="BD347" s="144"/>
      <c r="BE347" s="144"/>
      <c r="BF347" s="144"/>
      <c r="BG347" s="144"/>
      <c r="BH347" s="144"/>
      <c r="BI347" s="144"/>
    </row>
    <row r="348" spans="1:61" s="143" customFormat="1" ht="13.5" customHeight="1" x14ac:dyDescent="0.2">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92"/>
      <c r="AG348" s="192"/>
      <c r="AH348" s="192"/>
      <c r="AI348" s="193"/>
      <c r="AJ348" s="132"/>
      <c r="AK348" s="132"/>
      <c r="AL348" s="132"/>
      <c r="AM348" s="132"/>
      <c r="AN348" s="132"/>
      <c r="AO348" s="132"/>
      <c r="AP348" s="132"/>
      <c r="AQ348" s="132"/>
      <c r="AR348" s="132"/>
      <c r="AS348" s="133"/>
      <c r="AT348" s="133"/>
      <c r="AU348" s="133"/>
      <c r="AV348" s="133"/>
      <c r="AW348" s="133"/>
      <c r="AX348" s="133"/>
      <c r="AY348" s="133"/>
      <c r="AZ348" s="133"/>
      <c r="BA348" s="133"/>
      <c r="BB348" s="133"/>
      <c r="BC348" s="133"/>
      <c r="BD348" s="133"/>
      <c r="BE348" s="133"/>
      <c r="BF348" s="133"/>
      <c r="BG348" s="133"/>
      <c r="BH348" s="133"/>
      <c r="BI348" s="133"/>
    </row>
    <row r="349" spans="1:61" s="143" customFormat="1" ht="13.5" customHeight="1" x14ac:dyDescent="0.2">
      <c r="A349" s="144"/>
      <c r="B349" s="144"/>
      <c r="C349" s="144"/>
      <c r="D349" s="144"/>
      <c r="E349" s="144"/>
      <c r="F349" s="144"/>
      <c r="G349" s="144"/>
      <c r="H349" s="596" t="s">
        <v>0</v>
      </c>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596"/>
      <c r="AL349" s="596"/>
      <c r="AM349" s="596"/>
      <c r="AN349" s="596"/>
      <c r="AO349" s="596"/>
      <c r="AP349" s="596"/>
      <c r="AQ349" s="144"/>
      <c r="AR349" s="144"/>
      <c r="AS349" s="144"/>
      <c r="AT349" s="144"/>
      <c r="AU349" s="144"/>
      <c r="AV349" s="144"/>
      <c r="AW349" s="144"/>
      <c r="AX349" s="144"/>
      <c r="AY349" s="144"/>
      <c r="AZ349" s="144"/>
      <c r="BA349" s="144"/>
      <c r="BB349" s="144"/>
      <c r="BC349" s="144"/>
      <c r="BD349" s="144"/>
      <c r="BE349" s="144"/>
      <c r="BF349" s="144"/>
      <c r="BG349" s="144"/>
      <c r="BH349" s="144"/>
      <c r="BI349" s="144"/>
    </row>
    <row r="350" spans="1:61" s="143" customFormat="1" ht="9.75" customHeight="1" x14ac:dyDescent="0.2">
      <c r="A350" s="144"/>
      <c r="B350" s="144"/>
      <c r="C350" s="144"/>
      <c r="D350" s="144"/>
      <c r="E350" s="144"/>
      <c r="F350" s="144"/>
      <c r="G350" s="144"/>
      <c r="H350" s="595"/>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596"/>
      <c r="AL350" s="596"/>
      <c r="AM350" s="596"/>
      <c r="AN350" s="596"/>
      <c r="AO350" s="596"/>
      <c r="AP350" s="597"/>
      <c r="AQ350" s="553" t="s">
        <v>236</v>
      </c>
      <c r="AR350" s="598"/>
      <c r="AS350" s="598"/>
      <c r="AT350" s="598"/>
      <c r="AU350" s="598"/>
      <c r="AV350" s="598"/>
      <c r="AW350" s="598"/>
      <c r="AX350" s="598"/>
      <c r="AY350" s="598"/>
      <c r="AZ350" s="598"/>
      <c r="BA350" s="598"/>
      <c r="BB350" s="598"/>
      <c r="BC350" s="598"/>
      <c r="BD350" s="598"/>
      <c r="BE350" s="598"/>
      <c r="BF350" s="598"/>
      <c r="BG350" s="598"/>
      <c r="BH350" s="598"/>
      <c r="BI350" s="599"/>
    </row>
    <row r="351" spans="1:61" s="143" customFormat="1" ht="9.75" customHeight="1" x14ac:dyDescent="0.2">
      <c r="A351" s="144"/>
      <c r="B351" s="144"/>
      <c r="C351" s="144"/>
      <c r="D351" s="144"/>
      <c r="E351" s="144"/>
      <c r="F351" s="144"/>
      <c r="G351" s="144"/>
      <c r="H351" s="595" t="s">
        <v>1</v>
      </c>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596"/>
      <c r="AL351" s="596"/>
      <c r="AM351" s="596"/>
      <c r="AN351" s="596"/>
      <c r="AO351" s="596"/>
      <c r="AP351" s="597"/>
      <c r="AQ351" s="600"/>
      <c r="AR351" s="601"/>
      <c r="AS351" s="601"/>
      <c r="AT351" s="601"/>
      <c r="AU351" s="601"/>
      <c r="AV351" s="601"/>
      <c r="AW351" s="601"/>
      <c r="AX351" s="601"/>
      <c r="AY351" s="601"/>
      <c r="AZ351" s="601"/>
      <c r="BA351" s="601"/>
      <c r="BB351" s="601"/>
      <c r="BC351" s="601"/>
      <c r="BD351" s="601"/>
      <c r="BE351" s="601"/>
      <c r="BF351" s="601"/>
      <c r="BG351" s="601"/>
      <c r="BH351" s="601"/>
      <c r="BI351" s="602"/>
    </row>
    <row r="352" spans="1:61" s="143" customFormat="1" ht="9.75" customHeight="1" x14ac:dyDescent="0.2">
      <c r="A352" s="144"/>
      <c r="B352" s="144"/>
      <c r="C352" s="144"/>
      <c r="D352" s="144"/>
      <c r="E352" s="144"/>
      <c r="F352" s="144"/>
      <c r="G352" s="144"/>
      <c r="H352" s="220"/>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21"/>
      <c r="AJ352" s="221"/>
      <c r="AK352" s="221"/>
      <c r="AL352" s="221"/>
      <c r="AM352" s="221"/>
      <c r="AN352" s="221"/>
      <c r="AO352" s="221"/>
      <c r="AP352" s="222"/>
      <c r="AQ352" s="560" t="s">
        <v>229</v>
      </c>
      <c r="AR352" s="561"/>
      <c r="AS352" s="561"/>
      <c r="AT352" s="561"/>
      <c r="AU352" s="561"/>
      <c r="AV352" s="561"/>
      <c r="AW352" s="561"/>
      <c r="AX352" s="561"/>
      <c r="AY352" s="562"/>
      <c r="AZ352" s="560" t="s">
        <v>223</v>
      </c>
      <c r="BA352" s="561"/>
      <c r="BB352" s="561"/>
      <c r="BC352" s="561"/>
      <c r="BD352" s="561"/>
      <c r="BE352" s="561"/>
      <c r="BF352" s="561"/>
      <c r="BG352" s="561"/>
      <c r="BH352" s="561"/>
      <c r="BI352" s="562"/>
    </row>
    <row r="353" spans="1:61" s="143" customFormat="1" ht="9.75" customHeight="1" x14ac:dyDescent="0.2">
      <c r="A353" s="144"/>
      <c r="B353" s="144"/>
      <c r="C353" s="144"/>
      <c r="D353" s="144"/>
      <c r="E353" s="144"/>
      <c r="F353" s="144"/>
      <c r="G353" s="144"/>
      <c r="H353" s="669" t="s">
        <v>79</v>
      </c>
      <c r="I353" s="669"/>
      <c r="J353" s="669"/>
      <c r="K353" s="669"/>
      <c r="L353" s="669"/>
      <c r="M353" s="669"/>
      <c r="N353" s="669"/>
      <c r="O353" s="669"/>
      <c r="P353" s="669"/>
      <c r="Q353" s="669"/>
      <c r="R353" s="669"/>
      <c r="S353" s="669"/>
      <c r="T353" s="669"/>
      <c r="U353" s="669"/>
      <c r="V353" s="669"/>
      <c r="W353" s="669"/>
      <c r="X353" s="669"/>
      <c r="Y353" s="669"/>
      <c r="Z353" s="669"/>
      <c r="AA353" s="669"/>
      <c r="AB353" s="669"/>
      <c r="AC353" s="669"/>
      <c r="AD353" s="669"/>
      <c r="AE353" s="669"/>
      <c r="AF353" s="669"/>
      <c r="AG353" s="669"/>
      <c r="AH353" s="669"/>
      <c r="AI353" s="669"/>
      <c r="AJ353" s="669"/>
      <c r="AK353" s="669"/>
      <c r="AL353" s="669"/>
      <c r="AM353" s="669"/>
      <c r="AN353" s="669"/>
      <c r="AO353" s="669"/>
      <c r="AP353" s="669"/>
      <c r="AQ353" s="669"/>
      <c r="AR353" s="669"/>
      <c r="AS353" s="669"/>
      <c r="AT353" s="669"/>
      <c r="AU353" s="669"/>
      <c r="AV353" s="669"/>
      <c r="AW353" s="669"/>
      <c r="AX353" s="669"/>
      <c r="AY353" s="669"/>
      <c r="AZ353" s="669"/>
      <c r="BA353" s="669"/>
      <c r="BB353" s="669"/>
      <c r="BC353" s="669"/>
      <c r="BD353" s="669"/>
      <c r="BE353" s="669"/>
      <c r="BF353" s="669"/>
      <c r="BG353" s="669"/>
      <c r="BH353" s="669"/>
      <c r="BI353" s="669"/>
    </row>
    <row r="354" spans="1:61" s="143" customFormat="1" ht="9.75" customHeight="1" x14ac:dyDescent="0.2">
      <c r="A354" s="220" t="s">
        <v>418</v>
      </c>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c r="BH354" s="221"/>
      <c r="BI354" s="222"/>
    </row>
    <row r="355" spans="1:61" s="143" customFormat="1" ht="9.75" customHeight="1" x14ac:dyDescent="0.2">
      <c r="A355" s="635"/>
      <c r="B355" s="636"/>
      <c r="C355" s="636"/>
      <c r="D355" s="636"/>
      <c r="E355" s="636"/>
      <c r="F355" s="636"/>
      <c r="G355" s="636"/>
      <c r="H355" s="636"/>
      <c r="I355" s="636"/>
      <c r="J355" s="636"/>
      <c r="K355" s="636"/>
      <c r="L355" s="636"/>
      <c r="M355" s="636"/>
      <c r="N355" s="636"/>
      <c r="O355" s="636"/>
      <c r="P355" s="636"/>
      <c r="Q355" s="636"/>
      <c r="R355" s="636"/>
      <c r="S355" s="636"/>
      <c r="T355" s="636"/>
      <c r="U355" s="636"/>
      <c r="V355" s="636"/>
      <c r="W355" s="636"/>
      <c r="X355" s="636"/>
      <c r="Y355" s="636"/>
      <c r="Z355" s="636"/>
      <c r="AA355" s="636"/>
      <c r="AB355" s="636"/>
      <c r="AC355" s="636"/>
      <c r="AD355" s="636"/>
      <c r="AE355" s="636"/>
      <c r="AF355" s="636"/>
      <c r="AG355" s="636"/>
      <c r="AH355" s="636"/>
      <c r="AI355" s="636"/>
      <c r="AJ355" s="636"/>
      <c r="AK355" s="636"/>
      <c r="AL355" s="636"/>
      <c r="AM355" s="636"/>
      <c r="AN355" s="636"/>
      <c r="AO355" s="636"/>
      <c r="AP355" s="636"/>
      <c r="AQ355" s="636"/>
      <c r="AR355" s="636"/>
      <c r="AS355" s="636"/>
      <c r="AT355" s="636"/>
      <c r="AU355" s="636"/>
      <c r="AV355" s="636"/>
      <c r="AW355" s="636"/>
      <c r="AX355" s="636"/>
      <c r="AY355" s="636"/>
      <c r="AZ355" s="636"/>
      <c r="BA355" s="636"/>
      <c r="BB355" s="636"/>
      <c r="BC355" s="636"/>
      <c r="BD355" s="636"/>
      <c r="BE355" s="636"/>
      <c r="BF355" s="636"/>
      <c r="BG355" s="636"/>
      <c r="BH355" s="636"/>
      <c r="BI355" s="637"/>
    </row>
    <row r="356" spans="1:61" s="143" customFormat="1" ht="9.75" customHeight="1" x14ac:dyDescent="0.2">
      <c r="A356" s="592"/>
      <c r="B356" s="593"/>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3"/>
      <c r="AL356" s="593"/>
      <c r="AM356" s="593"/>
      <c r="AN356" s="593"/>
      <c r="AO356" s="593"/>
      <c r="AP356" s="593"/>
      <c r="AQ356" s="593"/>
      <c r="AR356" s="593"/>
      <c r="AS356" s="593"/>
      <c r="AT356" s="593"/>
      <c r="AU356" s="593"/>
      <c r="AV356" s="593"/>
      <c r="AW356" s="593"/>
      <c r="AX356" s="593"/>
      <c r="AY356" s="593"/>
      <c r="AZ356" s="593"/>
      <c r="BA356" s="593"/>
      <c r="BB356" s="593"/>
      <c r="BC356" s="593"/>
      <c r="BD356" s="593"/>
      <c r="BE356" s="593"/>
      <c r="BF356" s="593"/>
      <c r="BG356" s="593"/>
      <c r="BH356" s="593"/>
      <c r="BI356" s="594"/>
    </row>
    <row r="357" spans="1:61" s="143" customFormat="1" ht="9.75" customHeight="1" x14ac:dyDescent="0.2">
      <c r="A357" s="339" t="s">
        <v>81</v>
      </c>
      <c r="B357" s="340"/>
      <c r="C357" s="340"/>
      <c r="D357" s="378"/>
      <c r="E357" s="339" t="s">
        <v>82</v>
      </c>
      <c r="F357" s="340"/>
      <c r="G357" s="340"/>
      <c r="H357" s="340"/>
      <c r="I357" s="340"/>
      <c r="J357" s="340"/>
      <c r="K357" s="340"/>
      <c r="L357" s="340"/>
      <c r="M357" s="340"/>
      <c r="N357" s="340"/>
      <c r="O357" s="340"/>
      <c r="P357" s="340"/>
      <c r="Q357" s="340"/>
      <c r="R357" s="340"/>
      <c r="S357" s="340"/>
      <c r="T357" s="340"/>
      <c r="U357" s="340"/>
      <c r="V357" s="340"/>
      <c r="W357" s="340"/>
      <c r="X357" s="340"/>
      <c r="Y357" s="340"/>
      <c r="Z357" s="340"/>
      <c r="AA357" s="340"/>
      <c r="AB357" s="340"/>
      <c r="AC357" s="340"/>
      <c r="AD357" s="340"/>
      <c r="AE357" s="340"/>
      <c r="AF357" s="340"/>
      <c r="AG357" s="340"/>
      <c r="AH357" s="340"/>
      <c r="AI357" s="340"/>
      <c r="AJ357" s="340"/>
      <c r="AK357" s="340"/>
      <c r="AL357" s="340"/>
      <c r="AM357" s="340"/>
      <c r="AN357" s="340"/>
      <c r="AO357" s="340"/>
      <c r="AP357" s="378"/>
      <c r="AQ357" s="339" t="s">
        <v>83</v>
      </c>
      <c r="AR357" s="340"/>
      <c r="AS357" s="340"/>
      <c r="AT357" s="340"/>
      <c r="AU357" s="340"/>
      <c r="AV357" s="340"/>
      <c r="AW357" s="340"/>
      <c r="AX357" s="340"/>
      <c r="AY357" s="378"/>
      <c r="AZ357" s="397" t="s">
        <v>84</v>
      </c>
      <c r="BA357" s="398"/>
      <c r="BB357" s="398"/>
      <c r="BC357" s="398"/>
      <c r="BD357" s="398"/>
      <c r="BE357" s="398"/>
      <c r="BF357" s="398"/>
      <c r="BG357" s="398"/>
      <c r="BH357" s="398"/>
      <c r="BI357" s="399"/>
    </row>
    <row r="358" spans="1:61" s="143" customFormat="1" ht="9.75" customHeight="1" x14ac:dyDescent="0.2">
      <c r="A358" s="271">
        <v>1</v>
      </c>
      <c r="B358" s="272"/>
      <c r="C358" s="272"/>
      <c r="D358" s="273"/>
      <c r="E358" s="745" t="s">
        <v>419</v>
      </c>
      <c r="F358" s="746"/>
      <c r="G358" s="746"/>
      <c r="H358" s="746"/>
      <c r="I358" s="746"/>
      <c r="J358" s="746"/>
      <c r="K358" s="746"/>
      <c r="L358" s="746"/>
      <c r="M358" s="746"/>
      <c r="N358" s="746"/>
      <c r="O358" s="746"/>
      <c r="P358" s="746"/>
      <c r="Q358" s="746"/>
      <c r="R358" s="746"/>
      <c r="S358" s="746"/>
      <c r="T358" s="746"/>
      <c r="U358" s="746"/>
      <c r="V358" s="746"/>
      <c r="W358" s="746"/>
      <c r="X358" s="746"/>
      <c r="Y358" s="746"/>
      <c r="Z358" s="746"/>
      <c r="AA358" s="746"/>
      <c r="AB358" s="746"/>
      <c r="AC358" s="746"/>
      <c r="AD358" s="746"/>
      <c r="AE358" s="746"/>
      <c r="AF358" s="746"/>
      <c r="AG358" s="746"/>
      <c r="AH358" s="746"/>
      <c r="AI358" s="746"/>
      <c r="AJ358" s="746"/>
      <c r="AK358" s="746"/>
      <c r="AL358" s="746"/>
      <c r="AM358" s="746"/>
      <c r="AN358" s="746"/>
      <c r="AO358" s="746"/>
      <c r="AP358" s="747"/>
      <c r="AQ358" s="670">
        <f>AQ359</f>
        <v>0</v>
      </c>
      <c r="AR358" s="671"/>
      <c r="AS358" s="671"/>
      <c r="AT358" s="671"/>
      <c r="AU358" s="671"/>
      <c r="AV358" s="671"/>
      <c r="AW358" s="671"/>
      <c r="AX358" s="671"/>
      <c r="AY358" s="672"/>
      <c r="AZ358" s="670">
        <f>AZ359</f>
        <v>0</v>
      </c>
      <c r="BA358" s="671"/>
      <c r="BB358" s="671"/>
      <c r="BC358" s="671"/>
      <c r="BD358" s="671"/>
      <c r="BE358" s="671"/>
      <c r="BF358" s="671"/>
      <c r="BG358" s="671"/>
      <c r="BH358" s="671"/>
      <c r="BI358" s="672"/>
    </row>
    <row r="359" spans="1:61" s="143" customFormat="1" ht="9.75" customHeight="1" x14ac:dyDescent="0.2">
      <c r="A359" s="271"/>
      <c r="B359" s="272"/>
      <c r="C359" s="272"/>
      <c r="D359" s="273"/>
      <c r="E359" s="274" t="s">
        <v>400</v>
      </c>
      <c r="F359" s="275"/>
      <c r="G359" s="275"/>
      <c r="H359" s="275"/>
      <c r="I359" s="275"/>
      <c r="J359" s="275"/>
      <c r="K359" s="275"/>
      <c r="L359" s="275"/>
      <c r="M359" s="275"/>
      <c r="N359" s="275"/>
      <c r="O359" s="275"/>
      <c r="P359" s="275"/>
      <c r="Q359" s="275"/>
      <c r="R359" s="275"/>
      <c r="S359" s="275"/>
      <c r="T359" s="275"/>
      <c r="U359" s="275"/>
      <c r="V359" s="275"/>
      <c r="W359" s="275"/>
      <c r="X359" s="275"/>
      <c r="Y359" s="275"/>
      <c r="Z359" s="275"/>
      <c r="AA359" s="275"/>
      <c r="AB359" s="275"/>
      <c r="AC359" s="275"/>
      <c r="AD359" s="275"/>
      <c r="AE359" s="275"/>
      <c r="AF359" s="275"/>
      <c r="AG359" s="275"/>
      <c r="AH359" s="275"/>
      <c r="AI359" s="275"/>
      <c r="AJ359" s="275"/>
      <c r="AK359" s="275"/>
      <c r="AL359" s="275"/>
      <c r="AM359" s="275"/>
      <c r="AN359" s="275"/>
      <c r="AO359" s="275"/>
      <c r="AP359" s="276"/>
      <c r="AQ359" s="277"/>
      <c r="AR359" s="278"/>
      <c r="AS359" s="278"/>
      <c r="AT359" s="278"/>
      <c r="AU359" s="278"/>
      <c r="AV359" s="278"/>
      <c r="AW359" s="278"/>
      <c r="AX359" s="278"/>
      <c r="AY359" s="279"/>
      <c r="AZ359" s="277"/>
      <c r="BA359" s="278"/>
      <c r="BB359" s="278"/>
      <c r="BC359" s="278"/>
      <c r="BD359" s="278"/>
      <c r="BE359" s="278"/>
      <c r="BF359" s="278"/>
      <c r="BG359" s="278"/>
      <c r="BH359" s="278"/>
      <c r="BI359" s="279"/>
    </row>
    <row r="360" spans="1:61" s="143" customFormat="1" ht="9.75" customHeight="1" x14ac:dyDescent="0.2">
      <c r="A360" s="271">
        <v>2</v>
      </c>
      <c r="B360" s="272"/>
      <c r="C360" s="272"/>
      <c r="D360" s="273"/>
      <c r="E360" s="745" t="s">
        <v>86</v>
      </c>
      <c r="F360" s="746"/>
      <c r="G360" s="746"/>
      <c r="H360" s="746"/>
      <c r="I360" s="746"/>
      <c r="J360" s="746"/>
      <c r="K360" s="746"/>
      <c r="L360" s="746"/>
      <c r="M360" s="746"/>
      <c r="N360" s="746"/>
      <c r="O360" s="746"/>
      <c r="P360" s="746"/>
      <c r="Q360" s="746"/>
      <c r="R360" s="746"/>
      <c r="S360" s="746"/>
      <c r="T360" s="746"/>
      <c r="U360" s="746"/>
      <c r="V360" s="746"/>
      <c r="W360" s="746"/>
      <c r="X360" s="746"/>
      <c r="Y360" s="746"/>
      <c r="Z360" s="746"/>
      <c r="AA360" s="746"/>
      <c r="AB360" s="746"/>
      <c r="AC360" s="746"/>
      <c r="AD360" s="746"/>
      <c r="AE360" s="746"/>
      <c r="AF360" s="746"/>
      <c r="AG360" s="746"/>
      <c r="AH360" s="746"/>
      <c r="AI360" s="746"/>
      <c r="AJ360" s="746"/>
      <c r="AK360" s="746"/>
      <c r="AL360" s="746"/>
      <c r="AM360" s="746"/>
      <c r="AN360" s="746"/>
      <c r="AO360" s="746"/>
      <c r="AP360" s="747"/>
      <c r="AQ360" s="670">
        <f>SUM(AQ361:AQ363)</f>
        <v>0</v>
      </c>
      <c r="AR360" s="671"/>
      <c r="AS360" s="671"/>
      <c r="AT360" s="671"/>
      <c r="AU360" s="671"/>
      <c r="AV360" s="671"/>
      <c r="AW360" s="671"/>
      <c r="AX360" s="671"/>
      <c r="AY360" s="672"/>
      <c r="AZ360" s="670">
        <f>SUM(AZ361:AZ363)</f>
        <v>0</v>
      </c>
      <c r="BA360" s="671"/>
      <c r="BB360" s="671"/>
      <c r="BC360" s="671"/>
      <c r="BD360" s="671"/>
      <c r="BE360" s="671"/>
      <c r="BF360" s="671"/>
      <c r="BG360" s="671"/>
      <c r="BH360" s="671"/>
      <c r="BI360" s="672"/>
    </row>
    <row r="361" spans="1:61" s="143" customFormat="1" ht="9.75" customHeight="1" x14ac:dyDescent="0.2">
      <c r="A361" s="271"/>
      <c r="B361" s="272"/>
      <c r="C361" s="272"/>
      <c r="D361" s="273"/>
      <c r="E361" s="274" t="s">
        <v>420</v>
      </c>
      <c r="F361" s="275"/>
      <c r="G361" s="275"/>
      <c r="H361" s="275"/>
      <c r="I361" s="275"/>
      <c r="J361" s="275"/>
      <c r="K361" s="275"/>
      <c r="L361" s="275"/>
      <c r="M361" s="275"/>
      <c r="N361" s="275"/>
      <c r="O361" s="275"/>
      <c r="P361" s="275"/>
      <c r="Q361" s="275"/>
      <c r="R361" s="275"/>
      <c r="S361" s="275"/>
      <c r="T361" s="275"/>
      <c r="U361" s="275"/>
      <c r="V361" s="275"/>
      <c r="W361" s="275"/>
      <c r="X361" s="275"/>
      <c r="Y361" s="275"/>
      <c r="Z361" s="275"/>
      <c r="AA361" s="275"/>
      <c r="AB361" s="275"/>
      <c r="AC361" s="275"/>
      <c r="AD361" s="275"/>
      <c r="AE361" s="275"/>
      <c r="AF361" s="275"/>
      <c r="AG361" s="275"/>
      <c r="AH361" s="275"/>
      <c r="AI361" s="275"/>
      <c r="AJ361" s="275"/>
      <c r="AK361" s="275"/>
      <c r="AL361" s="275"/>
      <c r="AM361" s="275"/>
      <c r="AN361" s="275"/>
      <c r="AO361" s="275"/>
      <c r="AP361" s="276"/>
      <c r="AQ361" s="277"/>
      <c r="AR361" s="278"/>
      <c r="AS361" s="278"/>
      <c r="AT361" s="278"/>
      <c r="AU361" s="278"/>
      <c r="AV361" s="278"/>
      <c r="AW361" s="278"/>
      <c r="AX361" s="278"/>
      <c r="AY361" s="279"/>
      <c r="AZ361" s="277"/>
      <c r="BA361" s="278"/>
      <c r="BB361" s="278"/>
      <c r="BC361" s="278"/>
      <c r="BD361" s="278"/>
      <c r="BE361" s="278"/>
      <c r="BF361" s="278"/>
      <c r="BG361" s="278"/>
      <c r="BH361" s="278"/>
      <c r="BI361" s="279"/>
    </row>
    <row r="362" spans="1:61" s="143" customFormat="1" ht="9.75" customHeight="1" x14ac:dyDescent="0.2">
      <c r="A362" s="271"/>
      <c r="B362" s="272"/>
      <c r="C362" s="272"/>
      <c r="D362" s="273"/>
      <c r="E362" s="274" t="s">
        <v>421</v>
      </c>
      <c r="F362" s="275"/>
      <c r="G362" s="275"/>
      <c r="H362" s="275"/>
      <c r="I362" s="275"/>
      <c r="J362" s="275"/>
      <c r="K362" s="275"/>
      <c r="L362" s="275"/>
      <c r="M362" s="275"/>
      <c r="N362" s="275"/>
      <c r="O362" s="275"/>
      <c r="P362" s="275"/>
      <c r="Q362" s="275"/>
      <c r="R362" s="275"/>
      <c r="S362" s="275"/>
      <c r="T362" s="275"/>
      <c r="U362" s="275"/>
      <c r="V362" s="275"/>
      <c r="W362" s="275"/>
      <c r="X362" s="275"/>
      <c r="Y362" s="275"/>
      <c r="Z362" s="275"/>
      <c r="AA362" s="275"/>
      <c r="AB362" s="275"/>
      <c r="AC362" s="275"/>
      <c r="AD362" s="275"/>
      <c r="AE362" s="275"/>
      <c r="AF362" s="275"/>
      <c r="AG362" s="275"/>
      <c r="AH362" s="275"/>
      <c r="AI362" s="275"/>
      <c r="AJ362" s="275"/>
      <c r="AK362" s="275"/>
      <c r="AL362" s="275"/>
      <c r="AM362" s="275"/>
      <c r="AN362" s="275"/>
      <c r="AO362" s="275"/>
      <c r="AP362" s="276"/>
      <c r="AQ362" s="277"/>
      <c r="AR362" s="278"/>
      <c r="AS362" s="278"/>
      <c r="AT362" s="278"/>
      <c r="AU362" s="278"/>
      <c r="AV362" s="278"/>
      <c r="AW362" s="278"/>
      <c r="AX362" s="278"/>
      <c r="AY362" s="279"/>
      <c r="AZ362" s="277"/>
      <c r="BA362" s="278"/>
      <c r="BB362" s="278"/>
      <c r="BC362" s="278"/>
      <c r="BD362" s="278"/>
      <c r="BE362" s="278"/>
      <c r="BF362" s="278"/>
      <c r="BG362" s="278"/>
      <c r="BH362" s="278"/>
      <c r="BI362" s="279"/>
    </row>
    <row r="363" spans="1:61" s="143" customFormat="1" ht="9.75" customHeight="1" x14ac:dyDescent="0.2">
      <c r="A363" s="271"/>
      <c r="B363" s="272"/>
      <c r="C363" s="272"/>
      <c r="D363" s="273"/>
      <c r="E363" s="274" t="s">
        <v>422</v>
      </c>
      <c r="F363" s="275"/>
      <c r="G363" s="275"/>
      <c r="H363" s="275"/>
      <c r="I363" s="275"/>
      <c r="J363" s="275"/>
      <c r="K363" s="275"/>
      <c r="L363" s="275"/>
      <c r="M363" s="275"/>
      <c r="N363" s="275"/>
      <c r="O363" s="275"/>
      <c r="P363" s="275"/>
      <c r="Q363" s="275"/>
      <c r="R363" s="275"/>
      <c r="S363" s="275"/>
      <c r="T363" s="275"/>
      <c r="U363" s="275"/>
      <c r="V363" s="275"/>
      <c r="W363" s="275"/>
      <c r="X363" s="275"/>
      <c r="Y363" s="275"/>
      <c r="Z363" s="275"/>
      <c r="AA363" s="275"/>
      <c r="AB363" s="275"/>
      <c r="AC363" s="275"/>
      <c r="AD363" s="275"/>
      <c r="AE363" s="275"/>
      <c r="AF363" s="275"/>
      <c r="AG363" s="275"/>
      <c r="AH363" s="275"/>
      <c r="AI363" s="275"/>
      <c r="AJ363" s="275"/>
      <c r="AK363" s="275"/>
      <c r="AL363" s="275"/>
      <c r="AM363" s="275"/>
      <c r="AN363" s="275"/>
      <c r="AO363" s="275"/>
      <c r="AP363" s="276"/>
      <c r="AQ363" s="277"/>
      <c r="AR363" s="278"/>
      <c r="AS363" s="278"/>
      <c r="AT363" s="278"/>
      <c r="AU363" s="278"/>
      <c r="AV363" s="278"/>
      <c r="AW363" s="278"/>
      <c r="AX363" s="278"/>
      <c r="AY363" s="279"/>
      <c r="AZ363" s="277"/>
      <c r="BA363" s="278"/>
      <c r="BB363" s="278"/>
      <c r="BC363" s="278"/>
      <c r="BD363" s="278"/>
      <c r="BE363" s="278"/>
      <c r="BF363" s="278"/>
      <c r="BG363" s="278"/>
      <c r="BH363" s="278"/>
      <c r="BI363" s="279"/>
    </row>
    <row r="364" spans="1:61" s="143" customFormat="1" ht="9.75" customHeight="1" x14ac:dyDescent="0.2">
      <c r="A364" s="397">
        <v>3</v>
      </c>
      <c r="B364" s="398"/>
      <c r="C364" s="398"/>
      <c r="D364" s="399"/>
      <c r="E364" s="742" t="s">
        <v>412</v>
      </c>
      <c r="F364" s="743"/>
      <c r="G364" s="743"/>
      <c r="H364" s="743"/>
      <c r="I364" s="743"/>
      <c r="J364" s="743"/>
      <c r="K364" s="743"/>
      <c r="L364" s="743"/>
      <c r="M364" s="743"/>
      <c r="N364" s="743"/>
      <c r="O364" s="743"/>
      <c r="P364" s="743"/>
      <c r="Q364" s="743"/>
      <c r="R364" s="743"/>
      <c r="S364" s="743"/>
      <c r="T364" s="743"/>
      <c r="U364" s="743"/>
      <c r="V364" s="743"/>
      <c r="W364" s="743"/>
      <c r="X364" s="743"/>
      <c r="Y364" s="743"/>
      <c r="Z364" s="743"/>
      <c r="AA364" s="743"/>
      <c r="AB364" s="743"/>
      <c r="AC364" s="743"/>
      <c r="AD364" s="743"/>
      <c r="AE364" s="743"/>
      <c r="AF364" s="743"/>
      <c r="AG364" s="743"/>
      <c r="AH364" s="743"/>
      <c r="AI364" s="743"/>
      <c r="AJ364" s="743"/>
      <c r="AK364" s="743"/>
      <c r="AL364" s="743"/>
      <c r="AM364" s="743"/>
      <c r="AN364" s="743"/>
      <c r="AO364" s="743"/>
      <c r="AP364" s="744"/>
      <c r="AQ364" s="670">
        <f>SUM(AQ365:AQ368)</f>
        <v>0</v>
      </c>
      <c r="AR364" s="671"/>
      <c r="AS364" s="671"/>
      <c r="AT364" s="671"/>
      <c r="AU364" s="671"/>
      <c r="AV364" s="671"/>
      <c r="AW364" s="671"/>
      <c r="AX364" s="671"/>
      <c r="AY364" s="672"/>
      <c r="AZ364" s="670">
        <f>SUM(AZ365:BI368)</f>
        <v>0</v>
      </c>
      <c r="BA364" s="671"/>
      <c r="BB364" s="671"/>
      <c r="BC364" s="671"/>
      <c r="BD364" s="671"/>
      <c r="BE364" s="671"/>
      <c r="BF364" s="671"/>
      <c r="BG364" s="671"/>
      <c r="BH364" s="671"/>
      <c r="BI364" s="672"/>
    </row>
    <row r="365" spans="1:61" s="143" customFormat="1" ht="9.75" customHeight="1" x14ac:dyDescent="0.2">
      <c r="A365" s="271"/>
      <c r="B365" s="272"/>
      <c r="C365" s="272"/>
      <c r="D365" s="273"/>
      <c r="E365" s="274" t="s">
        <v>423</v>
      </c>
      <c r="F365" s="275"/>
      <c r="G365" s="275"/>
      <c r="H365" s="275"/>
      <c r="I365" s="275"/>
      <c r="J365" s="275"/>
      <c r="K365" s="275"/>
      <c r="L365" s="275"/>
      <c r="M365" s="275"/>
      <c r="N365" s="275"/>
      <c r="O365" s="275"/>
      <c r="P365" s="275"/>
      <c r="Q365" s="275"/>
      <c r="R365" s="275"/>
      <c r="S365" s="275"/>
      <c r="T365" s="275"/>
      <c r="U365" s="275"/>
      <c r="V365" s="275"/>
      <c r="W365" s="275"/>
      <c r="X365" s="275"/>
      <c r="Y365" s="275"/>
      <c r="Z365" s="275"/>
      <c r="AA365" s="275"/>
      <c r="AB365" s="275"/>
      <c r="AC365" s="275"/>
      <c r="AD365" s="275"/>
      <c r="AE365" s="275"/>
      <c r="AF365" s="275"/>
      <c r="AG365" s="275"/>
      <c r="AH365" s="275"/>
      <c r="AI365" s="275"/>
      <c r="AJ365" s="275"/>
      <c r="AK365" s="275"/>
      <c r="AL365" s="275"/>
      <c r="AM365" s="275"/>
      <c r="AN365" s="275"/>
      <c r="AO365" s="275"/>
      <c r="AP365" s="276"/>
      <c r="AQ365" s="277"/>
      <c r="AR365" s="278"/>
      <c r="AS365" s="278"/>
      <c r="AT365" s="278"/>
      <c r="AU365" s="278"/>
      <c r="AV365" s="278"/>
      <c r="AW365" s="278"/>
      <c r="AX365" s="278"/>
      <c r="AY365" s="279"/>
      <c r="AZ365" s="277"/>
      <c r="BA365" s="278"/>
      <c r="BB365" s="278"/>
      <c r="BC365" s="278"/>
      <c r="BD365" s="278"/>
      <c r="BE365" s="278"/>
      <c r="BF365" s="278"/>
      <c r="BG365" s="278"/>
      <c r="BH365" s="278"/>
      <c r="BI365" s="279"/>
    </row>
    <row r="366" spans="1:61" s="143" customFormat="1" ht="9.75" customHeight="1" x14ac:dyDescent="0.2">
      <c r="A366" s="271"/>
      <c r="B366" s="272"/>
      <c r="C366" s="272"/>
      <c r="D366" s="273"/>
      <c r="E366" s="274" t="s">
        <v>424</v>
      </c>
      <c r="F366" s="275"/>
      <c r="G366" s="275"/>
      <c r="H366" s="275"/>
      <c r="I366" s="275"/>
      <c r="J366" s="275"/>
      <c r="K366" s="275"/>
      <c r="L366" s="275"/>
      <c r="M366" s="275"/>
      <c r="N366" s="275"/>
      <c r="O366" s="275"/>
      <c r="P366" s="275"/>
      <c r="Q366" s="275"/>
      <c r="R366" s="275"/>
      <c r="S366" s="275"/>
      <c r="T366" s="275"/>
      <c r="U366" s="275"/>
      <c r="V366" s="275"/>
      <c r="W366" s="275"/>
      <c r="X366" s="275"/>
      <c r="Y366" s="275"/>
      <c r="Z366" s="275"/>
      <c r="AA366" s="275"/>
      <c r="AB366" s="275"/>
      <c r="AC366" s="275"/>
      <c r="AD366" s="275"/>
      <c r="AE366" s="275"/>
      <c r="AF366" s="275"/>
      <c r="AG366" s="275"/>
      <c r="AH366" s="275"/>
      <c r="AI366" s="275"/>
      <c r="AJ366" s="275"/>
      <c r="AK366" s="275"/>
      <c r="AL366" s="275"/>
      <c r="AM366" s="275"/>
      <c r="AN366" s="275"/>
      <c r="AO366" s="275"/>
      <c r="AP366" s="276"/>
      <c r="AQ366" s="277"/>
      <c r="AR366" s="278"/>
      <c r="AS366" s="278"/>
      <c r="AT366" s="278"/>
      <c r="AU366" s="278"/>
      <c r="AV366" s="278"/>
      <c r="AW366" s="278"/>
      <c r="AX366" s="278"/>
      <c r="AY366" s="279"/>
      <c r="AZ366" s="277"/>
      <c r="BA366" s="278"/>
      <c r="BB366" s="278"/>
      <c r="BC366" s="278"/>
      <c r="BD366" s="278"/>
      <c r="BE366" s="278"/>
      <c r="BF366" s="278"/>
      <c r="BG366" s="278"/>
      <c r="BH366" s="278"/>
      <c r="BI366" s="279"/>
    </row>
    <row r="367" spans="1:61" s="143" customFormat="1" ht="9.75" customHeight="1" x14ac:dyDescent="0.2">
      <c r="A367" s="271"/>
      <c r="B367" s="272"/>
      <c r="C367" s="272"/>
      <c r="D367" s="273"/>
      <c r="E367" s="274" t="s">
        <v>425</v>
      </c>
      <c r="F367" s="275"/>
      <c r="G367" s="275"/>
      <c r="H367" s="275"/>
      <c r="I367" s="275"/>
      <c r="J367" s="275"/>
      <c r="K367" s="275"/>
      <c r="L367" s="275"/>
      <c r="M367" s="275"/>
      <c r="N367" s="275"/>
      <c r="O367" s="275"/>
      <c r="P367" s="275"/>
      <c r="Q367" s="275"/>
      <c r="R367" s="275"/>
      <c r="S367" s="275"/>
      <c r="T367" s="275"/>
      <c r="U367" s="275"/>
      <c r="V367" s="275"/>
      <c r="W367" s="275"/>
      <c r="X367" s="275"/>
      <c r="Y367" s="275"/>
      <c r="Z367" s="275"/>
      <c r="AA367" s="275"/>
      <c r="AB367" s="275"/>
      <c r="AC367" s="275"/>
      <c r="AD367" s="275"/>
      <c r="AE367" s="275"/>
      <c r="AF367" s="275"/>
      <c r="AG367" s="275"/>
      <c r="AH367" s="275"/>
      <c r="AI367" s="275"/>
      <c r="AJ367" s="275"/>
      <c r="AK367" s="275"/>
      <c r="AL367" s="275"/>
      <c r="AM367" s="275"/>
      <c r="AN367" s="275"/>
      <c r="AO367" s="275"/>
      <c r="AP367" s="276"/>
      <c r="AQ367" s="277"/>
      <c r="AR367" s="278"/>
      <c r="AS367" s="278"/>
      <c r="AT367" s="278"/>
      <c r="AU367" s="278"/>
      <c r="AV367" s="278"/>
      <c r="AW367" s="278"/>
      <c r="AX367" s="278"/>
      <c r="AY367" s="279"/>
      <c r="AZ367" s="277"/>
      <c r="BA367" s="278"/>
      <c r="BB367" s="278"/>
      <c r="BC367" s="278"/>
      <c r="BD367" s="278"/>
      <c r="BE367" s="278"/>
      <c r="BF367" s="278"/>
      <c r="BG367" s="278"/>
      <c r="BH367" s="278"/>
      <c r="BI367" s="279"/>
    </row>
    <row r="368" spans="1:61" s="143" customFormat="1" ht="22.5" customHeight="1" x14ac:dyDescent="0.2">
      <c r="A368" s="271"/>
      <c r="B368" s="272"/>
      <c r="C368" s="272"/>
      <c r="D368" s="273"/>
      <c r="E368" s="274" t="s">
        <v>409</v>
      </c>
      <c r="F368" s="275"/>
      <c r="G368" s="275"/>
      <c r="H368" s="275"/>
      <c r="I368" s="275"/>
      <c r="J368" s="275"/>
      <c r="K368" s="275"/>
      <c r="L368" s="275"/>
      <c r="M368" s="275"/>
      <c r="N368" s="275"/>
      <c r="O368" s="275"/>
      <c r="P368" s="275"/>
      <c r="Q368" s="275"/>
      <c r="R368" s="275"/>
      <c r="S368" s="275"/>
      <c r="T368" s="275"/>
      <c r="U368" s="275"/>
      <c r="V368" s="275"/>
      <c r="W368" s="275"/>
      <c r="X368" s="275"/>
      <c r="Y368" s="275"/>
      <c r="Z368" s="275"/>
      <c r="AA368" s="275"/>
      <c r="AB368" s="275"/>
      <c r="AC368" s="275"/>
      <c r="AD368" s="275"/>
      <c r="AE368" s="275"/>
      <c r="AF368" s="275"/>
      <c r="AG368" s="275"/>
      <c r="AH368" s="275"/>
      <c r="AI368" s="275"/>
      <c r="AJ368" s="275"/>
      <c r="AK368" s="275"/>
      <c r="AL368" s="275"/>
      <c r="AM368" s="275"/>
      <c r="AN368" s="275"/>
      <c r="AO368" s="275"/>
      <c r="AP368" s="276"/>
      <c r="AQ368" s="277"/>
      <c r="AR368" s="278"/>
      <c r="AS368" s="278"/>
      <c r="AT368" s="278"/>
      <c r="AU368" s="278"/>
      <c r="AV368" s="278"/>
      <c r="AW368" s="278"/>
      <c r="AX368" s="278"/>
      <c r="AY368" s="279"/>
      <c r="AZ368" s="277"/>
      <c r="BA368" s="278"/>
      <c r="BB368" s="278"/>
      <c r="BC368" s="278"/>
      <c r="BD368" s="278"/>
      <c r="BE368" s="278"/>
      <c r="BF368" s="278"/>
      <c r="BG368" s="278"/>
      <c r="BH368" s="278"/>
      <c r="BI368" s="279"/>
    </row>
    <row r="369" spans="1:61" s="143" customFormat="1" ht="19.5" customHeight="1" x14ac:dyDescent="0.2">
      <c r="A369" s="271"/>
      <c r="B369" s="272"/>
      <c r="C369" s="272"/>
      <c r="D369" s="273"/>
      <c r="E369" s="742" t="s">
        <v>114</v>
      </c>
      <c r="F369" s="743"/>
      <c r="G369" s="743"/>
      <c r="H369" s="743"/>
      <c r="I369" s="743"/>
      <c r="J369" s="743"/>
      <c r="K369" s="743"/>
      <c r="L369" s="743"/>
      <c r="M369" s="743"/>
      <c r="N369" s="743"/>
      <c r="O369" s="743"/>
      <c r="P369" s="743"/>
      <c r="Q369" s="743"/>
      <c r="R369" s="743"/>
      <c r="S369" s="743"/>
      <c r="T369" s="743"/>
      <c r="U369" s="743"/>
      <c r="V369" s="743"/>
      <c r="W369" s="743"/>
      <c r="X369" s="743"/>
      <c r="Y369" s="743"/>
      <c r="Z369" s="743"/>
      <c r="AA369" s="743"/>
      <c r="AB369" s="743"/>
      <c r="AC369" s="743"/>
      <c r="AD369" s="743"/>
      <c r="AE369" s="743"/>
      <c r="AF369" s="743"/>
      <c r="AG369" s="743"/>
      <c r="AH369" s="743"/>
      <c r="AI369" s="743"/>
      <c r="AJ369" s="743"/>
      <c r="AK369" s="743"/>
      <c r="AL369" s="743"/>
      <c r="AM369" s="743"/>
      <c r="AN369" s="743"/>
      <c r="AO369" s="743"/>
      <c r="AP369" s="744"/>
      <c r="AQ369" s="670">
        <f>AQ358+AQ360+AQ364</f>
        <v>0</v>
      </c>
      <c r="AR369" s="671"/>
      <c r="AS369" s="671"/>
      <c r="AT369" s="671"/>
      <c r="AU369" s="671"/>
      <c r="AV369" s="671"/>
      <c r="AW369" s="671"/>
      <c r="AX369" s="671"/>
      <c r="AY369" s="672"/>
      <c r="AZ369" s="670">
        <f>AZ358+AZ360+AZ364</f>
        <v>0</v>
      </c>
      <c r="BA369" s="671"/>
      <c r="BB369" s="671"/>
      <c r="BC369" s="671"/>
      <c r="BD369" s="671"/>
      <c r="BE369" s="671"/>
      <c r="BF369" s="671"/>
      <c r="BG369" s="671"/>
      <c r="BH369" s="671"/>
      <c r="BI369" s="672"/>
    </row>
    <row r="370" spans="1:61" s="143" customFormat="1" ht="21.75" customHeight="1" x14ac:dyDescent="0.2">
      <c r="A370" s="271"/>
      <c r="B370" s="272"/>
      <c r="C370" s="272"/>
      <c r="D370" s="273"/>
      <c r="E370" s="742" t="s">
        <v>115</v>
      </c>
      <c r="F370" s="743"/>
      <c r="G370" s="743"/>
      <c r="H370" s="743"/>
      <c r="I370" s="743"/>
      <c r="J370" s="743"/>
      <c r="K370" s="743"/>
      <c r="L370" s="743"/>
      <c r="M370" s="743"/>
      <c r="N370" s="743"/>
      <c r="O370" s="743"/>
      <c r="P370" s="743"/>
      <c r="Q370" s="743"/>
      <c r="R370" s="743"/>
      <c r="S370" s="743"/>
      <c r="T370" s="743"/>
      <c r="U370" s="743"/>
      <c r="V370" s="743"/>
      <c r="W370" s="743"/>
      <c r="X370" s="743"/>
      <c r="Y370" s="743"/>
      <c r="Z370" s="743"/>
      <c r="AA370" s="743"/>
      <c r="AB370" s="743"/>
      <c r="AC370" s="743"/>
      <c r="AD370" s="743"/>
      <c r="AE370" s="743"/>
      <c r="AF370" s="743"/>
      <c r="AG370" s="743"/>
      <c r="AH370" s="743"/>
      <c r="AI370" s="743"/>
      <c r="AJ370" s="743"/>
      <c r="AK370" s="743"/>
      <c r="AL370" s="743"/>
      <c r="AM370" s="743"/>
      <c r="AN370" s="743"/>
      <c r="AO370" s="743"/>
      <c r="AP370" s="744"/>
      <c r="AQ370" s="277"/>
      <c r="AR370" s="278"/>
      <c r="AS370" s="278"/>
      <c r="AT370" s="278"/>
      <c r="AU370" s="278"/>
      <c r="AV370" s="278"/>
      <c r="AW370" s="278"/>
      <c r="AX370" s="278"/>
      <c r="AY370" s="279"/>
      <c r="AZ370" s="277"/>
      <c r="BA370" s="278"/>
      <c r="BB370" s="278"/>
      <c r="BC370" s="278"/>
      <c r="BD370" s="278"/>
      <c r="BE370" s="278"/>
      <c r="BF370" s="278"/>
      <c r="BG370" s="278"/>
      <c r="BH370" s="278"/>
      <c r="BI370" s="279"/>
    </row>
    <row r="371" spans="1:61" s="143" customFormat="1" ht="24" customHeight="1" x14ac:dyDescent="0.2">
      <c r="A371" s="674" t="s">
        <v>116</v>
      </c>
      <c r="B371" s="675"/>
      <c r="C371" s="675"/>
      <c r="D371" s="675"/>
      <c r="E371" s="675"/>
      <c r="F371" s="675"/>
      <c r="G371" s="675"/>
      <c r="H371" s="675"/>
      <c r="I371" s="675"/>
      <c r="J371" s="675"/>
      <c r="K371" s="675"/>
      <c r="L371" s="675"/>
      <c r="M371" s="675"/>
      <c r="N371" s="675"/>
      <c r="O371" s="675"/>
      <c r="P371" s="675"/>
      <c r="Q371" s="675"/>
      <c r="R371" s="675"/>
      <c r="S371" s="675"/>
      <c r="T371" s="675"/>
      <c r="U371" s="675"/>
      <c r="V371" s="675"/>
      <c r="W371" s="675"/>
      <c r="X371" s="675"/>
      <c r="Y371" s="675"/>
      <c r="Z371" s="675"/>
      <c r="AA371" s="675"/>
      <c r="AB371" s="675"/>
      <c r="AC371" s="675"/>
      <c r="AD371" s="675"/>
      <c r="AE371" s="675"/>
      <c r="AF371" s="675"/>
      <c r="AG371" s="675"/>
      <c r="AH371" s="675"/>
      <c r="AI371" s="675"/>
      <c r="AJ371" s="675"/>
      <c r="AK371" s="675"/>
      <c r="AL371" s="675"/>
      <c r="AM371" s="675"/>
      <c r="AN371" s="675"/>
      <c r="AO371" s="675"/>
      <c r="AP371" s="676"/>
      <c r="AQ371" s="644">
        <f>AQ369+AZ369+AQ370+AZ370</f>
        <v>0</v>
      </c>
      <c r="AR371" s="645"/>
      <c r="AS371" s="645"/>
      <c r="AT371" s="645"/>
      <c r="AU371" s="645"/>
      <c r="AV371" s="645"/>
      <c r="AW371" s="645"/>
      <c r="AX371" s="645"/>
      <c r="AY371" s="645"/>
      <c r="AZ371" s="645"/>
      <c r="BA371" s="645"/>
      <c r="BB371" s="645"/>
      <c r="BC371" s="645"/>
      <c r="BD371" s="645"/>
      <c r="BE371" s="645"/>
      <c r="BF371" s="645"/>
      <c r="BG371" s="645"/>
      <c r="BH371" s="645"/>
      <c r="BI371" s="646"/>
    </row>
    <row r="372" spans="1:61" s="143" customFormat="1" ht="19.5" customHeight="1" x14ac:dyDescent="0.2">
      <c r="A372" s="144"/>
      <c r="B372" s="144"/>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c r="BI372" s="144"/>
    </row>
    <row r="373" spans="1:61" s="143" customFormat="1" ht="31.5" customHeight="1" x14ac:dyDescent="0.2">
      <c r="A373" s="754" t="s">
        <v>224</v>
      </c>
      <c r="B373" s="754"/>
      <c r="C373" s="754"/>
      <c r="D373" s="754"/>
      <c r="E373" s="754"/>
      <c r="F373" s="754"/>
      <c r="G373" s="754"/>
      <c r="H373" s="754"/>
      <c r="I373" s="754"/>
      <c r="J373" s="754"/>
      <c r="K373" s="754"/>
      <c r="L373" s="754"/>
      <c r="M373" s="754"/>
      <c r="N373" s="754"/>
      <c r="O373" s="754"/>
      <c r="P373" s="754"/>
      <c r="Q373" s="754"/>
      <c r="R373" s="754"/>
      <c r="S373" s="754"/>
      <c r="T373" s="754"/>
      <c r="U373" s="754"/>
      <c r="V373" s="754"/>
      <c r="W373" s="754"/>
      <c r="X373" s="754"/>
      <c r="Y373" s="754"/>
      <c r="Z373" s="754"/>
      <c r="AA373" s="754"/>
      <c r="AB373" s="754"/>
      <c r="AC373" s="754"/>
      <c r="AD373" s="754"/>
      <c r="AE373" s="754"/>
      <c r="AF373" s="754"/>
      <c r="AG373" s="754"/>
      <c r="AH373" s="754"/>
      <c r="AI373" s="754"/>
      <c r="AJ373" s="754"/>
      <c r="AK373" s="754"/>
      <c r="AL373" s="754"/>
      <c r="AM373" s="754"/>
      <c r="AN373" s="754"/>
      <c r="AO373" s="754"/>
      <c r="AP373" s="754"/>
      <c r="AQ373" s="754"/>
      <c r="AR373" s="144"/>
      <c r="AS373" s="144"/>
      <c r="AT373" s="144"/>
      <c r="AU373" s="144"/>
      <c r="AV373" s="144"/>
      <c r="AW373" s="144"/>
      <c r="AX373" s="144"/>
      <c r="AY373" s="144"/>
      <c r="AZ373" s="144"/>
      <c r="BA373" s="144"/>
      <c r="BB373" s="144"/>
      <c r="BC373" s="144"/>
      <c r="BD373" s="144"/>
      <c r="BE373" s="144"/>
      <c r="BF373" s="144"/>
      <c r="BG373" s="144"/>
      <c r="BH373" s="144"/>
      <c r="BI373" s="144"/>
    </row>
    <row r="374" spans="1:61" s="143" customFormat="1" ht="21.75" customHeight="1" x14ac:dyDescent="0.2">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92"/>
      <c r="AG374" s="192"/>
      <c r="AH374" s="192"/>
      <c r="AI374" s="193"/>
      <c r="AJ374" s="132"/>
      <c r="AK374" s="132"/>
      <c r="AL374" s="132"/>
      <c r="AM374" s="132"/>
      <c r="AN374" s="132"/>
      <c r="AO374" s="132"/>
      <c r="AP374" s="132"/>
      <c r="AQ374" s="132"/>
      <c r="AR374" s="132"/>
      <c r="AS374" s="133"/>
      <c r="AT374" s="133"/>
      <c r="AU374" s="133"/>
      <c r="AV374" s="133"/>
      <c r="AW374" s="133"/>
      <c r="AX374" s="133"/>
      <c r="AY374" s="133"/>
      <c r="AZ374" s="133"/>
      <c r="BA374" s="133"/>
      <c r="BB374" s="133"/>
      <c r="BC374" s="133"/>
      <c r="BD374" s="133"/>
      <c r="BE374" s="133"/>
      <c r="BF374" s="133"/>
      <c r="BG374" s="133"/>
      <c r="BH374" s="133"/>
      <c r="BI374" s="133"/>
    </row>
    <row r="375" spans="1:61" ht="18" customHeight="1" x14ac:dyDescent="0.2">
      <c r="A375" s="144"/>
      <c r="B375" s="144"/>
      <c r="C375" s="144"/>
      <c r="D375" s="144"/>
      <c r="E375" s="144"/>
      <c r="F375" s="144"/>
      <c r="G375" s="144"/>
      <c r="H375" s="581" t="s">
        <v>0</v>
      </c>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1"/>
      <c r="AL375" s="581"/>
      <c r="AM375" s="581"/>
      <c r="AN375" s="581"/>
      <c r="AO375" s="581"/>
      <c r="AP375" s="581"/>
      <c r="AQ375" s="144"/>
      <c r="AR375" s="144"/>
      <c r="AS375" s="144"/>
      <c r="AT375" s="144"/>
      <c r="AU375" s="144"/>
      <c r="AV375" s="144"/>
      <c r="AW375" s="144"/>
      <c r="AX375" s="144"/>
      <c r="AY375" s="144"/>
      <c r="AZ375" s="144"/>
      <c r="BA375" s="144"/>
      <c r="BB375" s="144"/>
      <c r="BC375" s="144"/>
      <c r="BD375" s="144"/>
      <c r="BE375" s="144"/>
      <c r="BF375" s="144"/>
      <c r="BG375" s="144"/>
      <c r="BH375" s="144"/>
      <c r="BI375" s="144"/>
    </row>
    <row r="376" spans="1:61" ht="12.75" customHeight="1" x14ac:dyDescent="0.2">
      <c r="A376" s="144"/>
      <c r="B376" s="144"/>
      <c r="C376" s="144"/>
      <c r="D376" s="144"/>
      <c r="E376" s="144"/>
      <c r="F376" s="144"/>
      <c r="G376" s="144"/>
      <c r="H376" s="595"/>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596"/>
      <c r="AL376" s="596"/>
      <c r="AM376" s="596"/>
      <c r="AN376" s="596"/>
      <c r="AO376" s="596"/>
      <c r="AP376" s="597"/>
      <c r="AQ376" s="553" t="s">
        <v>309</v>
      </c>
      <c r="AR376" s="598"/>
      <c r="AS376" s="598"/>
      <c r="AT376" s="598"/>
      <c r="AU376" s="598"/>
      <c r="AV376" s="598"/>
      <c r="AW376" s="598"/>
      <c r="AX376" s="598"/>
      <c r="AY376" s="598"/>
      <c r="AZ376" s="598"/>
      <c r="BA376" s="598"/>
      <c r="BB376" s="598"/>
      <c r="BC376" s="598"/>
      <c r="BD376" s="598"/>
      <c r="BE376" s="598"/>
      <c r="BF376" s="598"/>
      <c r="BG376" s="598"/>
      <c r="BH376" s="598"/>
      <c r="BI376" s="599"/>
    </row>
    <row r="377" spans="1:61" ht="20.25" customHeight="1" x14ac:dyDescent="0.2">
      <c r="A377" s="144"/>
      <c r="B377" s="144"/>
      <c r="C377" s="144"/>
      <c r="D377" s="144"/>
      <c r="E377" s="144"/>
      <c r="F377" s="144"/>
      <c r="G377" s="144"/>
      <c r="H377" s="595" t="s">
        <v>1</v>
      </c>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596"/>
      <c r="AL377" s="596"/>
      <c r="AM377" s="596"/>
      <c r="AN377" s="596"/>
      <c r="AO377" s="596"/>
      <c r="AP377" s="597"/>
      <c r="AQ377" s="600"/>
      <c r="AR377" s="601"/>
      <c r="AS377" s="601"/>
      <c r="AT377" s="601"/>
      <c r="AU377" s="601"/>
      <c r="AV377" s="601"/>
      <c r="AW377" s="601"/>
      <c r="AX377" s="601"/>
      <c r="AY377" s="601"/>
      <c r="AZ377" s="601"/>
      <c r="BA377" s="601"/>
      <c r="BB377" s="601"/>
      <c r="BC377" s="601"/>
      <c r="BD377" s="601"/>
      <c r="BE377" s="601"/>
      <c r="BF377" s="601"/>
      <c r="BG377" s="601"/>
      <c r="BH377" s="601"/>
      <c r="BI377" s="602"/>
    </row>
    <row r="378" spans="1:61" ht="12.75" customHeight="1" x14ac:dyDescent="0.2">
      <c r="A378" s="144"/>
      <c r="B378" s="144"/>
      <c r="C378" s="144"/>
      <c r="D378" s="144"/>
      <c r="E378" s="144"/>
      <c r="F378" s="144"/>
      <c r="G378" s="144"/>
      <c r="H378" s="220"/>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c r="AI378" s="221"/>
      <c r="AJ378" s="221"/>
      <c r="AK378" s="221"/>
      <c r="AL378" s="221"/>
      <c r="AM378" s="221"/>
      <c r="AN378" s="221"/>
      <c r="AO378" s="221"/>
      <c r="AP378" s="222"/>
      <c r="AQ378" s="560" t="s">
        <v>230</v>
      </c>
      <c r="AR378" s="561"/>
      <c r="AS378" s="561"/>
      <c r="AT378" s="561"/>
      <c r="AU378" s="561"/>
      <c r="AV378" s="561"/>
      <c r="AW378" s="561"/>
      <c r="AX378" s="561"/>
      <c r="AY378" s="562"/>
      <c r="AZ378" s="560" t="s">
        <v>223</v>
      </c>
      <c r="BA378" s="561"/>
      <c r="BB378" s="561"/>
      <c r="BC378" s="561"/>
      <c r="BD378" s="561"/>
      <c r="BE378" s="561"/>
      <c r="BF378" s="561"/>
      <c r="BG378" s="561"/>
      <c r="BH378" s="561"/>
      <c r="BI378" s="562"/>
    </row>
    <row r="379" spans="1:61" ht="12.75" customHeight="1" x14ac:dyDescent="0.25">
      <c r="A379" s="144"/>
      <c r="B379" s="144"/>
      <c r="C379" s="144"/>
      <c r="D379" s="144"/>
      <c r="E379" s="144"/>
      <c r="F379" s="144"/>
      <c r="G379" s="144"/>
      <c r="H379" s="283" t="s">
        <v>117</v>
      </c>
      <c r="I379" s="283"/>
      <c r="J379" s="283"/>
      <c r="K379" s="283"/>
      <c r="L379" s="283"/>
      <c r="M379" s="283"/>
      <c r="N379" s="283"/>
      <c r="O379" s="283"/>
      <c r="P379" s="283"/>
      <c r="Q379" s="283"/>
      <c r="R379" s="283"/>
      <c r="S379" s="283"/>
      <c r="T379" s="283"/>
      <c r="U379" s="283"/>
      <c r="V379" s="283"/>
      <c r="W379" s="283"/>
      <c r="X379" s="283"/>
      <c r="Y379" s="283"/>
      <c r="Z379" s="283"/>
      <c r="AA379" s="283"/>
      <c r="AB379" s="283"/>
      <c r="AC379" s="283"/>
      <c r="AD379" s="283"/>
      <c r="AE379" s="283"/>
      <c r="AF379" s="283"/>
      <c r="AG379" s="283"/>
      <c r="AH379" s="283"/>
      <c r="AI379" s="283"/>
      <c r="AJ379" s="283"/>
      <c r="AK379" s="283"/>
      <c r="AL379" s="283"/>
      <c r="AM379" s="283"/>
      <c r="AN379" s="283"/>
      <c r="AO379" s="283"/>
      <c r="AP379" s="283"/>
      <c r="AQ379" s="283"/>
      <c r="AR379" s="283"/>
      <c r="AS379" s="283"/>
      <c r="AT379" s="283"/>
      <c r="AU379" s="283"/>
      <c r="AV379" s="283"/>
      <c r="AW379" s="283"/>
      <c r="AX379" s="283"/>
      <c r="AY379" s="283"/>
      <c r="AZ379" s="283"/>
      <c r="BA379" s="283"/>
      <c r="BB379" s="283"/>
      <c r="BC379" s="283"/>
      <c r="BD379" s="283"/>
      <c r="BE379" s="283"/>
      <c r="BF379" s="283"/>
      <c r="BG379" s="283"/>
      <c r="BH379" s="283"/>
      <c r="BI379" s="283"/>
    </row>
    <row r="380" spans="1:61" ht="12.75" customHeight="1" x14ac:dyDescent="0.2">
      <c r="A380" s="748"/>
      <c r="B380" s="749"/>
      <c r="C380" s="749"/>
      <c r="D380" s="749"/>
      <c r="E380" s="749"/>
      <c r="F380" s="749"/>
      <c r="G380" s="749"/>
      <c r="H380" s="749"/>
      <c r="I380" s="749"/>
      <c r="J380" s="749"/>
      <c r="K380" s="749"/>
      <c r="L380" s="749"/>
      <c r="M380" s="749"/>
      <c r="N380" s="749"/>
      <c r="O380" s="749"/>
      <c r="P380" s="749"/>
      <c r="Q380" s="749"/>
      <c r="R380" s="749"/>
      <c r="S380" s="749"/>
      <c r="T380" s="749"/>
      <c r="U380" s="749"/>
      <c r="V380" s="749"/>
      <c r="W380" s="749"/>
      <c r="X380" s="749"/>
      <c r="Y380" s="749"/>
      <c r="Z380" s="749"/>
      <c r="AA380" s="749"/>
      <c r="AB380" s="749"/>
      <c r="AC380" s="749"/>
      <c r="AD380" s="749"/>
      <c r="AE380" s="749"/>
      <c r="AF380" s="749"/>
      <c r="AG380" s="749"/>
      <c r="AH380" s="749"/>
      <c r="AI380" s="749"/>
      <c r="AJ380" s="749"/>
      <c r="AK380" s="749"/>
      <c r="AL380" s="749"/>
      <c r="AM380" s="749"/>
      <c r="AN380" s="749"/>
      <c r="AO380" s="749"/>
      <c r="AP380" s="749"/>
      <c r="AQ380" s="749"/>
      <c r="AR380" s="749"/>
      <c r="AS380" s="749"/>
      <c r="AT380" s="749"/>
      <c r="AU380" s="749"/>
      <c r="AV380" s="749"/>
      <c r="AW380" s="749"/>
      <c r="AX380" s="749"/>
      <c r="AY380" s="749"/>
      <c r="AZ380" s="749"/>
      <c r="BA380" s="749"/>
      <c r="BB380" s="749"/>
      <c r="BC380" s="749"/>
      <c r="BD380" s="749"/>
      <c r="BE380" s="749"/>
      <c r="BF380" s="749"/>
      <c r="BG380" s="749"/>
      <c r="BH380" s="749"/>
      <c r="BI380" s="750"/>
    </row>
    <row r="381" spans="1:61" ht="12.75" customHeight="1" x14ac:dyDescent="0.2">
      <c r="A381" s="589"/>
      <c r="B381" s="590"/>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0"/>
      <c r="AL381" s="590"/>
      <c r="AM381" s="590"/>
      <c r="AN381" s="590"/>
      <c r="AO381" s="590"/>
      <c r="AP381" s="590"/>
      <c r="AQ381" s="590"/>
      <c r="AR381" s="590"/>
      <c r="AS381" s="590"/>
      <c r="AT381" s="590"/>
      <c r="AU381" s="590"/>
      <c r="AV381" s="590"/>
      <c r="AW381" s="590"/>
      <c r="AX381" s="590"/>
      <c r="AY381" s="590"/>
      <c r="AZ381" s="590"/>
      <c r="BA381" s="590"/>
      <c r="BB381" s="590"/>
      <c r="BC381" s="590"/>
      <c r="BD381" s="590"/>
      <c r="BE381" s="590"/>
      <c r="BF381" s="590"/>
      <c r="BG381" s="590"/>
      <c r="BH381" s="590"/>
      <c r="BI381" s="591"/>
    </row>
    <row r="382" spans="1:61" ht="9.75" customHeight="1" x14ac:dyDescent="0.2">
      <c r="A382" s="592" t="s">
        <v>131</v>
      </c>
      <c r="B382" s="593"/>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3"/>
      <c r="AL382" s="593"/>
      <c r="AM382" s="593"/>
      <c r="AN382" s="593"/>
      <c r="AO382" s="593"/>
      <c r="AP382" s="593"/>
      <c r="AQ382" s="593"/>
      <c r="AR382" s="593"/>
      <c r="AS382" s="593"/>
      <c r="AT382" s="593"/>
      <c r="AU382" s="593"/>
      <c r="AV382" s="593"/>
      <c r="AW382" s="593"/>
      <c r="AX382" s="593"/>
      <c r="AY382" s="593"/>
      <c r="AZ382" s="593"/>
      <c r="BA382" s="593"/>
      <c r="BB382" s="593"/>
      <c r="BC382" s="593"/>
      <c r="BD382" s="593"/>
      <c r="BE382" s="593"/>
      <c r="BF382" s="593"/>
      <c r="BG382" s="593"/>
      <c r="BH382" s="593"/>
      <c r="BI382" s="594"/>
    </row>
    <row r="383" spans="1:61" ht="9.75" customHeight="1" x14ac:dyDescent="0.2">
      <c r="A383" s="603" t="s">
        <v>120</v>
      </c>
      <c r="B383" s="585"/>
      <c r="C383" s="585"/>
      <c r="D383" s="585"/>
      <c r="E383" s="604" t="s">
        <v>119</v>
      </c>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04"/>
      <c r="AL383" s="604"/>
      <c r="AM383" s="604"/>
      <c r="AN383" s="604"/>
      <c r="AO383" s="604"/>
      <c r="AP383" s="604"/>
      <c r="AQ383" s="585" t="s">
        <v>118</v>
      </c>
      <c r="AR383" s="585"/>
      <c r="AS383" s="585"/>
      <c r="AT383" s="585"/>
      <c r="AU383" s="585"/>
      <c r="AV383" s="585"/>
      <c r="AW383" s="585"/>
      <c r="AX383" s="585"/>
      <c r="AY383" s="585"/>
      <c r="AZ383" s="585"/>
      <c r="BA383" s="585"/>
      <c r="BB383" s="585"/>
      <c r="BC383" s="585"/>
      <c r="BD383" s="585"/>
      <c r="BE383" s="585"/>
      <c r="BF383" s="585"/>
      <c r="BG383" s="585"/>
      <c r="BH383" s="585"/>
      <c r="BI383" s="586"/>
    </row>
    <row r="384" spans="1:61" ht="9.75" customHeight="1" x14ac:dyDescent="0.2">
      <c r="A384" s="673"/>
      <c r="B384" s="320"/>
      <c r="C384" s="320"/>
      <c r="D384" s="320"/>
      <c r="E384" s="320"/>
      <c r="F384" s="320"/>
      <c r="G384" s="320"/>
      <c r="H384" s="320"/>
      <c r="I384" s="320"/>
      <c r="J384" s="320"/>
      <c r="K384" s="320"/>
      <c r="L384" s="320"/>
      <c r="M384" s="320"/>
      <c r="N384" s="320"/>
      <c r="O384" s="320"/>
      <c r="P384" s="320"/>
      <c r="Q384" s="320"/>
      <c r="R384" s="320"/>
      <c r="S384" s="320"/>
      <c r="T384" s="320"/>
      <c r="U384" s="320"/>
      <c r="V384" s="320"/>
      <c r="W384" s="320"/>
      <c r="X384" s="320"/>
      <c r="Y384" s="320"/>
      <c r="Z384" s="320"/>
      <c r="AA384" s="320"/>
      <c r="AB384" s="320"/>
      <c r="AC384" s="320"/>
      <c r="AD384" s="320"/>
      <c r="AE384" s="320"/>
      <c r="AF384" s="320"/>
      <c r="AG384" s="320"/>
      <c r="AH384" s="320"/>
      <c r="AI384" s="320"/>
      <c r="AJ384" s="320"/>
      <c r="AK384" s="320"/>
      <c r="AL384" s="320"/>
      <c r="AM384" s="320"/>
      <c r="AN384" s="320"/>
      <c r="AO384" s="320"/>
      <c r="AP384" s="320"/>
      <c r="AQ384" s="320" t="s">
        <v>83</v>
      </c>
      <c r="AR384" s="320"/>
      <c r="AS384" s="320"/>
      <c r="AT384" s="320"/>
      <c r="AU384" s="320"/>
      <c r="AV384" s="320"/>
      <c r="AW384" s="320"/>
      <c r="AX384" s="320"/>
      <c r="AY384" s="320"/>
      <c r="AZ384" s="319" t="s">
        <v>84</v>
      </c>
      <c r="BA384" s="319"/>
      <c r="BB384" s="319"/>
      <c r="BC384" s="319"/>
      <c r="BD384" s="319"/>
      <c r="BE384" s="319"/>
      <c r="BF384" s="319"/>
      <c r="BG384" s="319"/>
      <c r="BH384" s="319"/>
      <c r="BI384" s="582"/>
    </row>
    <row r="385" spans="1:61" ht="9.75" customHeight="1" x14ac:dyDescent="0.2">
      <c r="A385" s="587" t="s">
        <v>121</v>
      </c>
      <c r="B385" s="588"/>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88"/>
      <c r="AL385" s="588"/>
      <c r="AM385" s="588"/>
      <c r="AN385" s="588"/>
      <c r="AO385" s="588"/>
      <c r="AP385" s="588"/>
      <c r="AQ385" s="583"/>
      <c r="AR385" s="583"/>
      <c r="AS385" s="583"/>
      <c r="AT385" s="583"/>
      <c r="AU385" s="583"/>
      <c r="AV385" s="583"/>
      <c r="AW385" s="583"/>
      <c r="AX385" s="583"/>
      <c r="AY385" s="583"/>
      <c r="AZ385" s="583"/>
      <c r="BA385" s="583"/>
      <c r="BB385" s="583"/>
      <c r="BC385" s="583"/>
      <c r="BD385" s="583"/>
      <c r="BE385" s="583"/>
      <c r="BF385" s="583"/>
      <c r="BG385" s="583"/>
      <c r="BH385" s="583"/>
      <c r="BI385" s="584"/>
    </row>
    <row r="386" spans="1:61" ht="9.75" customHeight="1" x14ac:dyDescent="0.2">
      <c r="A386" s="751">
        <v>1</v>
      </c>
      <c r="B386" s="752"/>
      <c r="C386" s="752"/>
      <c r="D386" s="753"/>
      <c r="E386" s="569" t="s">
        <v>122</v>
      </c>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0"/>
      <c r="AL386" s="570"/>
      <c r="AM386" s="570"/>
      <c r="AN386" s="570"/>
      <c r="AO386" s="570"/>
      <c r="AP386" s="571"/>
      <c r="AQ386" s="575"/>
      <c r="AR386" s="576"/>
      <c r="AS386" s="576"/>
      <c r="AT386" s="576"/>
      <c r="AU386" s="576"/>
      <c r="AV386" s="576"/>
      <c r="AW386" s="576"/>
      <c r="AX386" s="576"/>
      <c r="AY386" s="577"/>
      <c r="AZ386" s="575"/>
      <c r="BA386" s="576"/>
      <c r="BB386" s="576"/>
      <c r="BC386" s="576"/>
      <c r="BD386" s="576"/>
      <c r="BE386" s="576"/>
      <c r="BF386" s="576"/>
      <c r="BG386" s="576"/>
      <c r="BH386" s="576"/>
      <c r="BI386" s="577"/>
    </row>
    <row r="387" spans="1:61" ht="9.75" customHeight="1" x14ac:dyDescent="0.2">
      <c r="A387" s="751">
        <v>2</v>
      </c>
      <c r="B387" s="752"/>
      <c r="C387" s="752"/>
      <c r="D387" s="753"/>
      <c r="E387" s="569" t="s">
        <v>123</v>
      </c>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0"/>
      <c r="AL387" s="570"/>
      <c r="AM387" s="570"/>
      <c r="AN387" s="570"/>
      <c r="AO387" s="570"/>
      <c r="AP387" s="571"/>
      <c r="AQ387" s="575"/>
      <c r="AR387" s="576"/>
      <c r="AS387" s="576"/>
      <c r="AT387" s="576"/>
      <c r="AU387" s="576"/>
      <c r="AV387" s="576"/>
      <c r="AW387" s="576"/>
      <c r="AX387" s="576"/>
      <c r="AY387" s="577"/>
      <c r="AZ387" s="575"/>
      <c r="BA387" s="576"/>
      <c r="BB387" s="576"/>
      <c r="BC387" s="576"/>
      <c r="BD387" s="576"/>
      <c r="BE387" s="576"/>
      <c r="BF387" s="576"/>
      <c r="BG387" s="576"/>
      <c r="BH387" s="576"/>
      <c r="BI387" s="577"/>
    </row>
    <row r="388" spans="1:61" ht="9.75" customHeight="1" x14ac:dyDescent="0.2">
      <c r="A388" s="751">
        <v>3</v>
      </c>
      <c r="B388" s="752"/>
      <c r="C388" s="752"/>
      <c r="D388" s="753"/>
      <c r="E388" s="569" t="s">
        <v>124</v>
      </c>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0"/>
      <c r="AL388" s="570"/>
      <c r="AM388" s="570"/>
      <c r="AN388" s="570"/>
      <c r="AO388" s="570"/>
      <c r="AP388" s="571"/>
      <c r="AQ388" s="575"/>
      <c r="AR388" s="576"/>
      <c r="AS388" s="576"/>
      <c r="AT388" s="576"/>
      <c r="AU388" s="576"/>
      <c r="AV388" s="576"/>
      <c r="AW388" s="576"/>
      <c r="AX388" s="576"/>
      <c r="AY388" s="577"/>
      <c r="AZ388" s="575"/>
      <c r="BA388" s="576"/>
      <c r="BB388" s="576"/>
      <c r="BC388" s="576"/>
      <c r="BD388" s="576"/>
      <c r="BE388" s="576"/>
      <c r="BF388" s="576"/>
      <c r="BG388" s="576"/>
      <c r="BH388" s="576"/>
      <c r="BI388" s="577"/>
    </row>
    <row r="389" spans="1:61" ht="12" customHeight="1" x14ac:dyDescent="0.2">
      <c r="A389" s="751">
        <v>4</v>
      </c>
      <c r="B389" s="752"/>
      <c r="C389" s="752"/>
      <c r="D389" s="753"/>
      <c r="E389" s="569" t="s">
        <v>125</v>
      </c>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0"/>
      <c r="AL389" s="570"/>
      <c r="AM389" s="570"/>
      <c r="AN389" s="570"/>
      <c r="AO389" s="570"/>
      <c r="AP389" s="571"/>
      <c r="AQ389" s="575"/>
      <c r="AR389" s="576"/>
      <c r="AS389" s="576"/>
      <c r="AT389" s="576"/>
      <c r="AU389" s="576"/>
      <c r="AV389" s="576"/>
      <c r="AW389" s="576"/>
      <c r="AX389" s="576"/>
      <c r="AY389" s="577"/>
      <c r="AZ389" s="575"/>
      <c r="BA389" s="576"/>
      <c r="BB389" s="576"/>
      <c r="BC389" s="576"/>
      <c r="BD389" s="576"/>
      <c r="BE389" s="576"/>
      <c r="BF389" s="576"/>
      <c r="BG389" s="576"/>
      <c r="BH389" s="576"/>
      <c r="BI389" s="577"/>
    </row>
    <row r="390" spans="1:61" ht="12" customHeight="1" x14ac:dyDescent="0.2">
      <c r="A390" s="751">
        <v>5</v>
      </c>
      <c r="B390" s="752"/>
      <c r="C390" s="752"/>
      <c r="D390" s="753"/>
      <c r="E390" s="569" t="s">
        <v>126</v>
      </c>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0"/>
      <c r="AL390" s="570"/>
      <c r="AM390" s="570"/>
      <c r="AN390" s="570"/>
      <c r="AO390" s="570"/>
      <c r="AP390" s="571"/>
      <c r="AQ390" s="575"/>
      <c r="AR390" s="576"/>
      <c r="AS390" s="576"/>
      <c r="AT390" s="576"/>
      <c r="AU390" s="576"/>
      <c r="AV390" s="576"/>
      <c r="AW390" s="576"/>
      <c r="AX390" s="576"/>
      <c r="AY390" s="577"/>
      <c r="AZ390" s="575"/>
      <c r="BA390" s="576"/>
      <c r="BB390" s="576"/>
      <c r="BC390" s="576"/>
      <c r="BD390" s="576"/>
      <c r="BE390" s="576"/>
      <c r="BF390" s="576"/>
      <c r="BG390" s="576"/>
      <c r="BH390" s="576"/>
      <c r="BI390" s="577"/>
    </row>
    <row r="391" spans="1:61" ht="12" customHeight="1" x14ac:dyDescent="0.2">
      <c r="A391" s="751">
        <v>6</v>
      </c>
      <c r="B391" s="752"/>
      <c r="C391" s="752"/>
      <c r="D391" s="753"/>
      <c r="E391" s="569" t="s">
        <v>139</v>
      </c>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0"/>
      <c r="AL391" s="570"/>
      <c r="AM391" s="570"/>
      <c r="AN391" s="570"/>
      <c r="AO391" s="570"/>
      <c r="AP391" s="571"/>
      <c r="AQ391" s="575"/>
      <c r="AR391" s="576"/>
      <c r="AS391" s="576"/>
      <c r="AT391" s="576"/>
      <c r="AU391" s="576"/>
      <c r="AV391" s="576"/>
      <c r="AW391" s="576"/>
      <c r="AX391" s="576"/>
      <c r="AY391" s="577"/>
      <c r="AZ391" s="575"/>
      <c r="BA391" s="576"/>
      <c r="BB391" s="576"/>
      <c r="BC391" s="576"/>
      <c r="BD391" s="576"/>
      <c r="BE391" s="576"/>
      <c r="BF391" s="576"/>
      <c r="BG391" s="576"/>
      <c r="BH391" s="576"/>
      <c r="BI391" s="577"/>
    </row>
    <row r="392" spans="1:61" ht="12" customHeight="1" x14ac:dyDescent="0.2">
      <c r="A392" s="751">
        <v>7</v>
      </c>
      <c r="B392" s="752"/>
      <c r="C392" s="752"/>
      <c r="D392" s="753"/>
      <c r="E392" s="569" t="s">
        <v>138</v>
      </c>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0"/>
      <c r="AL392" s="570"/>
      <c r="AM392" s="570"/>
      <c r="AN392" s="570"/>
      <c r="AO392" s="570"/>
      <c r="AP392" s="571"/>
      <c r="AQ392" s="575"/>
      <c r="AR392" s="576"/>
      <c r="AS392" s="576"/>
      <c r="AT392" s="576"/>
      <c r="AU392" s="576"/>
      <c r="AV392" s="576"/>
      <c r="AW392" s="576"/>
      <c r="AX392" s="576"/>
      <c r="AY392" s="577"/>
      <c r="AZ392" s="575"/>
      <c r="BA392" s="576"/>
      <c r="BB392" s="576"/>
      <c r="BC392" s="576"/>
      <c r="BD392" s="576"/>
      <c r="BE392" s="576"/>
      <c r="BF392" s="576"/>
      <c r="BG392" s="576"/>
      <c r="BH392" s="576"/>
      <c r="BI392" s="577"/>
    </row>
    <row r="393" spans="1:61" ht="3.75" customHeight="1" x14ac:dyDescent="0.2">
      <c r="A393" s="751">
        <v>8</v>
      </c>
      <c r="B393" s="752"/>
      <c r="C393" s="752"/>
      <c r="D393" s="753"/>
      <c r="E393" s="569" t="s">
        <v>137</v>
      </c>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0"/>
      <c r="AL393" s="570"/>
      <c r="AM393" s="570"/>
      <c r="AN393" s="570"/>
      <c r="AO393" s="570"/>
      <c r="AP393" s="571"/>
      <c r="AQ393" s="575"/>
      <c r="AR393" s="576"/>
      <c r="AS393" s="576"/>
      <c r="AT393" s="576"/>
      <c r="AU393" s="576"/>
      <c r="AV393" s="576"/>
      <c r="AW393" s="576"/>
      <c r="AX393" s="576"/>
      <c r="AY393" s="577"/>
      <c r="AZ393" s="575"/>
      <c r="BA393" s="576"/>
      <c r="BB393" s="576"/>
      <c r="BC393" s="576"/>
      <c r="BD393" s="576"/>
      <c r="BE393" s="576"/>
      <c r="BF393" s="576"/>
      <c r="BG393" s="576"/>
      <c r="BH393" s="576"/>
      <c r="BI393" s="577"/>
    </row>
    <row r="394" spans="1:61" ht="37.5" customHeight="1" x14ac:dyDescent="0.2">
      <c r="A394" s="563"/>
      <c r="B394" s="564"/>
      <c r="C394" s="564"/>
      <c r="D394" s="565"/>
      <c r="E394" s="566" t="s">
        <v>127</v>
      </c>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7"/>
      <c r="AL394" s="567"/>
      <c r="AM394" s="567"/>
      <c r="AN394" s="567"/>
      <c r="AO394" s="567"/>
      <c r="AP394" s="568"/>
      <c r="AQ394" s="572">
        <f>SUM(AQ386:AY393)</f>
        <v>0</v>
      </c>
      <c r="AR394" s="573"/>
      <c r="AS394" s="573"/>
      <c r="AT394" s="573"/>
      <c r="AU394" s="573"/>
      <c r="AV394" s="573"/>
      <c r="AW394" s="573"/>
      <c r="AX394" s="573"/>
      <c r="AY394" s="574"/>
      <c r="AZ394" s="572">
        <f>SUM(AZ386:BI393)</f>
        <v>0</v>
      </c>
      <c r="BA394" s="573"/>
      <c r="BB394" s="573"/>
      <c r="BC394" s="573"/>
      <c r="BD394" s="573"/>
      <c r="BE394" s="573"/>
      <c r="BF394" s="573"/>
      <c r="BG394" s="573"/>
      <c r="BH394" s="573"/>
      <c r="BI394" s="574"/>
    </row>
    <row r="395" spans="1:61" ht="9.75" customHeight="1" x14ac:dyDescent="0.2">
      <c r="A395" s="314" t="s">
        <v>132</v>
      </c>
      <c r="B395" s="315"/>
      <c r="C395" s="315"/>
      <c r="D395" s="315"/>
      <c r="E395" s="315"/>
      <c r="F395" s="315"/>
      <c r="G395" s="315"/>
      <c r="H395" s="315"/>
      <c r="I395" s="315"/>
      <c r="J395" s="315"/>
      <c r="K395" s="315"/>
      <c r="L395" s="315"/>
      <c r="M395" s="315"/>
      <c r="N395" s="315"/>
      <c r="O395" s="315"/>
      <c r="P395" s="315"/>
      <c r="Q395" s="315"/>
      <c r="R395" s="315"/>
      <c r="S395" s="315"/>
      <c r="T395" s="315"/>
      <c r="U395" s="315"/>
      <c r="V395" s="315"/>
      <c r="W395" s="315"/>
      <c r="X395" s="315"/>
      <c r="Y395" s="315"/>
      <c r="Z395" s="315"/>
      <c r="AA395" s="315"/>
      <c r="AB395" s="315"/>
      <c r="AC395" s="315"/>
      <c r="AD395" s="315"/>
      <c r="AE395" s="315"/>
      <c r="AF395" s="315"/>
      <c r="AG395" s="315"/>
      <c r="AH395" s="315"/>
      <c r="AI395" s="315"/>
      <c r="AJ395" s="315"/>
      <c r="AK395" s="315"/>
      <c r="AL395" s="315"/>
      <c r="AM395" s="315"/>
      <c r="AN395" s="315"/>
      <c r="AO395" s="315"/>
      <c r="AP395" s="315"/>
      <c r="AQ395" s="315"/>
      <c r="AR395" s="315"/>
      <c r="AS395" s="315"/>
      <c r="AT395" s="315"/>
      <c r="AU395" s="315"/>
      <c r="AV395" s="315"/>
      <c r="AW395" s="315"/>
      <c r="AX395" s="315"/>
      <c r="AY395" s="315"/>
      <c r="AZ395" s="315"/>
      <c r="BA395" s="315"/>
      <c r="BB395" s="315"/>
      <c r="BC395" s="315"/>
      <c r="BD395" s="315"/>
      <c r="BE395" s="315"/>
      <c r="BF395" s="315"/>
      <c r="BG395" s="315"/>
      <c r="BH395" s="315"/>
      <c r="BI395" s="316"/>
    </row>
    <row r="396" spans="1:61" ht="9.75" customHeight="1" x14ac:dyDescent="0.2">
      <c r="A396" s="563">
        <v>9</v>
      </c>
      <c r="B396" s="564"/>
      <c r="C396" s="564"/>
      <c r="D396" s="565"/>
      <c r="E396" s="569" t="s">
        <v>134</v>
      </c>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0"/>
      <c r="AL396" s="570"/>
      <c r="AM396" s="570"/>
      <c r="AN396" s="570"/>
      <c r="AO396" s="570"/>
      <c r="AP396" s="571"/>
      <c r="AQ396" s="578"/>
      <c r="AR396" s="579"/>
      <c r="AS396" s="579"/>
      <c r="AT396" s="579"/>
      <c r="AU396" s="579"/>
      <c r="AV396" s="579"/>
      <c r="AW396" s="579"/>
      <c r="AX396" s="579"/>
      <c r="AY396" s="580"/>
      <c r="AZ396" s="578"/>
      <c r="BA396" s="579"/>
      <c r="BB396" s="579"/>
      <c r="BC396" s="579"/>
      <c r="BD396" s="579"/>
      <c r="BE396" s="579"/>
      <c r="BF396" s="579"/>
      <c r="BG396" s="579"/>
      <c r="BH396" s="579"/>
      <c r="BI396" s="580"/>
    </row>
    <row r="397" spans="1:61" ht="9.75" customHeight="1" x14ac:dyDescent="0.2">
      <c r="A397" s="563"/>
      <c r="B397" s="564"/>
      <c r="C397" s="564"/>
      <c r="D397" s="565"/>
      <c r="E397" s="566" t="s">
        <v>128</v>
      </c>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7"/>
      <c r="AL397" s="567"/>
      <c r="AM397" s="567"/>
      <c r="AN397" s="567"/>
      <c r="AO397" s="567"/>
      <c r="AP397" s="568"/>
      <c r="AQ397" s="572">
        <f>SUM(AQ396)</f>
        <v>0</v>
      </c>
      <c r="AR397" s="573"/>
      <c r="AS397" s="573"/>
      <c r="AT397" s="573"/>
      <c r="AU397" s="573"/>
      <c r="AV397" s="573"/>
      <c r="AW397" s="573"/>
      <c r="AX397" s="573"/>
      <c r="AY397" s="574"/>
      <c r="AZ397" s="572">
        <f>SUM(AZ396)</f>
        <v>0</v>
      </c>
      <c r="BA397" s="573"/>
      <c r="BB397" s="573"/>
      <c r="BC397" s="573"/>
      <c r="BD397" s="573"/>
      <c r="BE397" s="573"/>
      <c r="BF397" s="573"/>
      <c r="BG397" s="573"/>
      <c r="BH397" s="573"/>
      <c r="BI397" s="574"/>
    </row>
    <row r="398" spans="1:61" ht="9.75" customHeight="1" x14ac:dyDescent="0.2">
      <c r="A398" s="314" t="s">
        <v>133</v>
      </c>
      <c r="B398" s="315"/>
      <c r="C398" s="315"/>
      <c r="D398" s="315"/>
      <c r="E398" s="315"/>
      <c r="F398" s="315"/>
      <c r="G398" s="315"/>
      <c r="H398" s="315"/>
      <c r="I398" s="315"/>
      <c r="J398" s="315"/>
      <c r="K398" s="315"/>
      <c r="L398" s="315"/>
      <c r="M398" s="315"/>
      <c r="N398" s="315"/>
      <c r="O398" s="315"/>
      <c r="P398" s="315"/>
      <c r="Q398" s="315"/>
      <c r="R398" s="315"/>
      <c r="S398" s="315"/>
      <c r="T398" s="315"/>
      <c r="U398" s="315"/>
      <c r="V398" s="315"/>
      <c r="W398" s="315"/>
      <c r="X398" s="315"/>
      <c r="Y398" s="315"/>
      <c r="Z398" s="315"/>
      <c r="AA398" s="315"/>
      <c r="AB398" s="315"/>
      <c r="AC398" s="315"/>
      <c r="AD398" s="315"/>
      <c r="AE398" s="315"/>
      <c r="AF398" s="315"/>
      <c r="AG398" s="315"/>
      <c r="AH398" s="315"/>
      <c r="AI398" s="315"/>
      <c r="AJ398" s="315"/>
      <c r="AK398" s="315"/>
      <c r="AL398" s="315"/>
      <c r="AM398" s="315"/>
      <c r="AN398" s="315"/>
      <c r="AO398" s="315"/>
      <c r="AP398" s="315"/>
      <c r="AQ398" s="315"/>
      <c r="AR398" s="315"/>
      <c r="AS398" s="315"/>
      <c r="AT398" s="315"/>
      <c r="AU398" s="315"/>
      <c r="AV398" s="315"/>
      <c r="AW398" s="315"/>
      <c r="AX398" s="315"/>
      <c r="AY398" s="315"/>
      <c r="AZ398" s="315"/>
      <c r="BA398" s="315"/>
      <c r="BB398" s="315"/>
      <c r="BC398" s="315"/>
      <c r="BD398" s="315"/>
      <c r="BE398" s="315"/>
      <c r="BF398" s="315"/>
      <c r="BG398" s="315"/>
      <c r="BH398" s="315"/>
      <c r="BI398" s="316"/>
    </row>
    <row r="399" spans="1:61" ht="9.75" customHeight="1" x14ac:dyDescent="0.2">
      <c r="A399" s="563">
        <v>10</v>
      </c>
      <c r="B399" s="564"/>
      <c r="C399" s="564"/>
      <c r="D399" s="565"/>
      <c r="E399" s="569" t="s">
        <v>135</v>
      </c>
      <c r="F399" s="570"/>
      <c r="G399" s="570"/>
      <c r="H399" s="570"/>
      <c r="I399" s="570"/>
      <c r="J399" s="570"/>
      <c r="K399" s="570"/>
      <c r="L399" s="570"/>
      <c r="M399" s="570"/>
      <c r="N399" s="570"/>
      <c r="O399" s="570"/>
      <c r="P399" s="570"/>
      <c r="Q399" s="570"/>
      <c r="R399" s="570"/>
      <c r="S399" s="570"/>
      <c r="T399" s="570"/>
      <c r="U399" s="570"/>
      <c r="V399" s="570"/>
      <c r="W399" s="570"/>
      <c r="X399" s="570"/>
      <c r="Y399" s="570"/>
      <c r="Z399" s="570"/>
      <c r="AA399" s="570"/>
      <c r="AB399" s="570"/>
      <c r="AC399" s="570"/>
      <c r="AD399" s="570"/>
      <c r="AE399" s="570"/>
      <c r="AF399" s="570"/>
      <c r="AG399" s="570"/>
      <c r="AH399" s="570"/>
      <c r="AI399" s="570"/>
      <c r="AJ399" s="570"/>
      <c r="AK399" s="570"/>
      <c r="AL399" s="570"/>
      <c r="AM399" s="570"/>
      <c r="AN399" s="570"/>
      <c r="AO399" s="570"/>
      <c r="AP399" s="571"/>
      <c r="AQ399" s="575"/>
      <c r="AR399" s="576"/>
      <c r="AS399" s="576"/>
      <c r="AT399" s="576"/>
      <c r="AU399" s="576"/>
      <c r="AV399" s="576"/>
      <c r="AW399" s="576"/>
      <c r="AX399" s="576"/>
      <c r="AY399" s="577"/>
      <c r="AZ399" s="575"/>
      <c r="BA399" s="576"/>
      <c r="BB399" s="576"/>
      <c r="BC399" s="576"/>
      <c r="BD399" s="576"/>
      <c r="BE399" s="576"/>
      <c r="BF399" s="576"/>
      <c r="BG399" s="576"/>
      <c r="BH399" s="576"/>
      <c r="BI399" s="577"/>
    </row>
    <row r="400" spans="1:61" ht="29.25" hidden="1" customHeight="1" x14ac:dyDescent="0.2">
      <c r="A400" s="563">
        <v>11</v>
      </c>
      <c r="B400" s="564"/>
      <c r="C400" s="564"/>
      <c r="D400" s="565"/>
      <c r="E400" s="569" t="s">
        <v>136</v>
      </c>
      <c r="F400" s="570"/>
      <c r="G400" s="570"/>
      <c r="H400" s="570"/>
      <c r="I400" s="570"/>
      <c r="J400" s="570"/>
      <c r="K400" s="570"/>
      <c r="L400" s="570"/>
      <c r="M400" s="570"/>
      <c r="N400" s="570"/>
      <c r="O400" s="570"/>
      <c r="P400" s="570"/>
      <c r="Q400" s="570"/>
      <c r="R400" s="570"/>
      <c r="S400" s="570"/>
      <c r="T400" s="570"/>
      <c r="U400" s="570"/>
      <c r="V400" s="570"/>
      <c r="W400" s="570"/>
      <c r="X400" s="570"/>
      <c r="Y400" s="570"/>
      <c r="Z400" s="570"/>
      <c r="AA400" s="570"/>
      <c r="AB400" s="570"/>
      <c r="AC400" s="570"/>
      <c r="AD400" s="570"/>
      <c r="AE400" s="570"/>
      <c r="AF400" s="570"/>
      <c r="AG400" s="570"/>
      <c r="AH400" s="570"/>
      <c r="AI400" s="570"/>
      <c r="AJ400" s="570"/>
      <c r="AK400" s="570"/>
      <c r="AL400" s="570"/>
      <c r="AM400" s="570"/>
      <c r="AN400" s="570"/>
      <c r="AO400" s="570"/>
      <c r="AP400" s="571"/>
      <c r="AQ400" s="575"/>
      <c r="AR400" s="576"/>
      <c r="AS400" s="576"/>
      <c r="AT400" s="576"/>
      <c r="AU400" s="576"/>
      <c r="AV400" s="576"/>
      <c r="AW400" s="576"/>
      <c r="AX400" s="576"/>
      <c r="AY400" s="577"/>
      <c r="AZ400" s="575"/>
      <c r="BA400" s="576"/>
      <c r="BB400" s="576"/>
      <c r="BC400" s="576"/>
      <c r="BD400" s="576"/>
      <c r="BE400" s="576"/>
      <c r="BF400" s="576"/>
      <c r="BG400" s="576"/>
      <c r="BH400" s="576"/>
      <c r="BI400" s="577"/>
    </row>
    <row r="401" spans="1:61" ht="11.25" customHeight="1" x14ac:dyDescent="0.2">
      <c r="A401" s="563">
        <v>12</v>
      </c>
      <c r="B401" s="564"/>
      <c r="C401" s="564"/>
      <c r="D401" s="565"/>
      <c r="E401" s="569" t="s">
        <v>129</v>
      </c>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0"/>
      <c r="AL401" s="570"/>
      <c r="AM401" s="570"/>
      <c r="AN401" s="570"/>
      <c r="AO401" s="570"/>
      <c r="AP401" s="571"/>
      <c r="AQ401" s="575"/>
      <c r="AR401" s="576"/>
      <c r="AS401" s="576"/>
      <c r="AT401" s="576"/>
      <c r="AU401" s="576"/>
      <c r="AV401" s="576"/>
      <c r="AW401" s="576"/>
      <c r="AX401" s="576"/>
      <c r="AY401" s="577"/>
      <c r="AZ401" s="575"/>
      <c r="BA401" s="576"/>
      <c r="BB401" s="576"/>
      <c r="BC401" s="576"/>
      <c r="BD401" s="576"/>
      <c r="BE401" s="576"/>
      <c r="BF401" s="576"/>
      <c r="BG401" s="576"/>
      <c r="BH401" s="576"/>
      <c r="BI401" s="577"/>
    </row>
    <row r="402" spans="1:61" ht="23.25" customHeight="1" x14ac:dyDescent="0.2">
      <c r="A402" s="563"/>
      <c r="B402" s="564"/>
      <c r="C402" s="564"/>
      <c r="D402" s="565"/>
      <c r="E402" s="566" t="s">
        <v>130</v>
      </c>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7"/>
      <c r="AL402" s="567"/>
      <c r="AM402" s="567"/>
      <c r="AN402" s="567"/>
      <c r="AO402" s="567"/>
      <c r="AP402" s="568"/>
      <c r="AQ402" s="572">
        <f>SUM(AQ399:AY401)</f>
        <v>0</v>
      </c>
      <c r="AR402" s="573"/>
      <c r="AS402" s="573"/>
      <c r="AT402" s="573"/>
      <c r="AU402" s="573"/>
      <c r="AV402" s="573"/>
      <c r="AW402" s="573"/>
      <c r="AX402" s="573"/>
      <c r="AY402" s="574"/>
      <c r="AZ402" s="572">
        <f>SUM(AZ399:BI401)</f>
        <v>0</v>
      </c>
      <c r="BA402" s="573"/>
      <c r="BB402" s="573"/>
      <c r="BC402" s="573"/>
      <c r="BD402" s="573"/>
      <c r="BE402" s="573"/>
      <c r="BF402" s="573"/>
      <c r="BG402" s="573"/>
      <c r="BH402" s="573"/>
      <c r="BI402" s="574"/>
    </row>
    <row r="403" spans="1:61" s="2" customFormat="1" ht="16" x14ac:dyDescent="0.2">
      <c r="A403" s="314" t="s">
        <v>140</v>
      </c>
      <c r="B403" s="315"/>
      <c r="C403" s="315"/>
      <c r="D403" s="315"/>
      <c r="E403" s="315"/>
      <c r="F403" s="315"/>
      <c r="G403" s="315"/>
      <c r="H403" s="315"/>
      <c r="I403" s="315"/>
      <c r="J403" s="315"/>
      <c r="K403" s="315"/>
      <c r="L403" s="315"/>
      <c r="M403" s="315"/>
      <c r="N403" s="315"/>
      <c r="O403" s="315"/>
      <c r="P403" s="315"/>
      <c r="Q403" s="315"/>
      <c r="R403" s="315"/>
      <c r="S403" s="315"/>
      <c r="T403" s="315"/>
      <c r="U403" s="315"/>
      <c r="V403" s="315"/>
      <c r="W403" s="315"/>
      <c r="X403" s="315"/>
      <c r="Y403" s="315"/>
      <c r="Z403" s="315"/>
      <c r="AA403" s="315"/>
      <c r="AB403" s="315"/>
      <c r="AC403" s="315"/>
      <c r="AD403" s="315"/>
      <c r="AE403" s="315"/>
      <c r="AF403" s="315"/>
      <c r="AG403" s="315"/>
      <c r="AH403" s="315"/>
      <c r="AI403" s="315"/>
      <c r="AJ403" s="315"/>
      <c r="AK403" s="315"/>
      <c r="AL403" s="315"/>
      <c r="AM403" s="315"/>
      <c r="AN403" s="315"/>
      <c r="AO403" s="315"/>
      <c r="AP403" s="316"/>
      <c r="AQ403" s="572">
        <f>AQ402+AQ397+AQ394</f>
        <v>0</v>
      </c>
      <c r="AR403" s="573"/>
      <c r="AS403" s="573"/>
      <c r="AT403" s="573"/>
      <c r="AU403" s="573"/>
      <c r="AV403" s="573"/>
      <c r="AW403" s="573"/>
      <c r="AX403" s="573"/>
      <c r="AY403" s="574"/>
      <c r="AZ403" s="572">
        <f>AZ402+AZ397+AZ394</f>
        <v>0</v>
      </c>
      <c r="BA403" s="573"/>
      <c r="BB403" s="573"/>
      <c r="BC403" s="573"/>
      <c r="BD403" s="573"/>
      <c r="BE403" s="573"/>
      <c r="BF403" s="573"/>
      <c r="BG403" s="573"/>
      <c r="BH403" s="573"/>
      <c r="BI403" s="574"/>
    </row>
    <row r="404" spans="1:61" s="2" customFormat="1" ht="12.75" customHeight="1" x14ac:dyDescent="0.2">
      <c r="A404" s="314" t="s">
        <v>141</v>
      </c>
      <c r="B404" s="315"/>
      <c r="C404" s="315"/>
      <c r="D404" s="315"/>
      <c r="E404" s="315"/>
      <c r="F404" s="315"/>
      <c r="G404" s="315"/>
      <c r="H404" s="315"/>
      <c r="I404" s="315"/>
      <c r="J404" s="315"/>
      <c r="K404" s="315"/>
      <c r="L404" s="315"/>
      <c r="M404" s="315"/>
      <c r="N404" s="315"/>
      <c r="O404" s="315"/>
      <c r="P404" s="315"/>
      <c r="Q404" s="315"/>
      <c r="R404" s="315"/>
      <c r="S404" s="315"/>
      <c r="T404" s="315"/>
      <c r="U404" s="315"/>
      <c r="V404" s="315"/>
      <c r="W404" s="315"/>
      <c r="X404" s="315"/>
      <c r="Y404" s="315"/>
      <c r="Z404" s="315"/>
      <c r="AA404" s="315"/>
      <c r="AB404" s="315"/>
      <c r="AC404" s="315"/>
      <c r="AD404" s="315"/>
      <c r="AE404" s="315"/>
      <c r="AF404" s="315"/>
      <c r="AG404" s="315"/>
      <c r="AH404" s="315"/>
      <c r="AI404" s="315"/>
      <c r="AJ404" s="315"/>
      <c r="AK404" s="315"/>
      <c r="AL404" s="315"/>
      <c r="AM404" s="315"/>
      <c r="AN404" s="315"/>
      <c r="AO404" s="315"/>
      <c r="AP404" s="316"/>
      <c r="AQ404" s="575"/>
      <c r="AR404" s="576"/>
      <c r="AS404" s="576"/>
      <c r="AT404" s="576"/>
      <c r="AU404" s="576"/>
      <c r="AV404" s="576"/>
      <c r="AW404" s="576"/>
      <c r="AX404" s="576"/>
      <c r="AY404" s="577"/>
      <c r="AZ404" s="575"/>
      <c r="BA404" s="576"/>
      <c r="BB404" s="576"/>
      <c r="BC404" s="576"/>
      <c r="BD404" s="576"/>
      <c r="BE404" s="576"/>
      <c r="BF404" s="576"/>
      <c r="BG404" s="576"/>
      <c r="BH404" s="576"/>
      <c r="BI404" s="577"/>
    </row>
    <row r="405" spans="1:61" ht="18" customHeight="1" x14ac:dyDescent="0.2">
      <c r="A405" s="314" t="s">
        <v>142</v>
      </c>
      <c r="B405" s="315"/>
      <c r="C405" s="315"/>
      <c r="D405" s="315"/>
      <c r="E405" s="315"/>
      <c r="F405" s="315"/>
      <c r="G405" s="315"/>
      <c r="H405" s="315"/>
      <c r="I405" s="315"/>
      <c r="J405" s="315"/>
      <c r="K405" s="315"/>
      <c r="L405" s="315"/>
      <c r="M405" s="315"/>
      <c r="N405" s="315"/>
      <c r="O405" s="315"/>
      <c r="P405" s="315"/>
      <c r="Q405" s="315"/>
      <c r="R405" s="315"/>
      <c r="S405" s="315"/>
      <c r="T405" s="315"/>
      <c r="U405" s="315"/>
      <c r="V405" s="315"/>
      <c r="W405" s="315"/>
      <c r="X405" s="315"/>
      <c r="Y405" s="315"/>
      <c r="Z405" s="315"/>
      <c r="AA405" s="315"/>
      <c r="AB405" s="315"/>
      <c r="AC405" s="315"/>
      <c r="AD405" s="315"/>
      <c r="AE405" s="315"/>
      <c r="AF405" s="315"/>
      <c r="AG405" s="315"/>
      <c r="AH405" s="315"/>
      <c r="AI405" s="315"/>
      <c r="AJ405" s="315"/>
      <c r="AK405" s="315"/>
      <c r="AL405" s="315"/>
      <c r="AM405" s="315"/>
      <c r="AN405" s="315"/>
      <c r="AO405" s="315"/>
      <c r="AP405" s="316"/>
      <c r="AQ405" s="425">
        <f>AQ403+AZ403+AQ404+AZ404</f>
        <v>0</v>
      </c>
      <c r="AR405" s="426"/>
      <c r="AS405" s="426"/>
      <c r="AT405" s="426"/>
      <c r="AU405" s="426"/>
      <c r="AV405" s="426"/>
      <c r="AW405" s="426"/>
      <c r="AX405" s="426"/>
      <c r="AY405" s="426"/>
      <c r="AZ405" s="426"/>
      <c r="BA405" s="426"/>
      <c r="BB405" s="426"/>
      <c r="BC405" s="426"/>
      <c r="BD405" s="426"/>
      <c r="BE405" s="426"/>
      <c r="BF405" s="426"/>
      <c r="BG405" s="426"/>
      <c r="BH405" s="426"/>
      <c r="BI405" s="427"/>
    </row>
    <row r="406" spans="1:61" x14ac:dyDescent="0.2">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c r="AA406" s="138"/>
      <c r="AB406" s="138"/>
      <c r="AC406" s="138"/>
      <c r="AD406" s="138"/>
      <c r="AE406" s="138"/>
      <c r="AF406" s="138"/>
      <c r="AG406" s="138"/>
      <c r="AH406" s="138"/>
      <c r="AI406" s="138"/>
      <c r="AJ406" s="138"/>
      <c r="AK406" s="138"/>
      <c r="AL406" s="138"/>
      <c r="AM406" s="138"/>
      <c r="AN406" s="138"/>
      <c r="AO406" s="138"/>
      <c r="AP406" s="138"/>
      <c r="AQ406" s="138"/>
      <c r="AR406" s="138"/>
      <c r="AS406" s="138"/>
      <c r="AT406" s="138"/>
      <c r="AU406" s="138"/>
      <c r="AV406" s="138"/>
      <c r="AW406" s="138"/>
      <c r="AX406" s="138"/>
      <c r="AY406" s="138"/>
      <c r="AZ406" s="138"/>
      <c r="BA406" s="138"/>
      <c r="BB406" s="138"/>
      <c r="BC406" s="138"/>
      <c r="BD406" s="138"/>
      <c r="BE406" s="138"/>
      <c r="BF406" s="138"/>
      <c r="BG406" s="138"/>
      <c r="BH406" s="138"/>
      <c r="BI406" s="138"/>
    </row>
    <row r="407" spans="1:61" x14ac:dyDescent="0.2">
      <c r="A407" s="280" t="s">
        <v>224</v>
      </c>
      <c r="B407" s="280"/>
      <c r="C407" s="280"/>
      <c r="D407" s="280"/>
      <c r="E407" s="280"/>
      <c r="F407" s="280"/>
      <c r="G407" s="280"/>
      <c r="H407" s="280"/>
      <c r="I407" s="280"/>
      <c r="J407" s="280"/>
      <c r="K407" s="280"/>
      <c r="L407" s="280"/>
      <c r="M407" s="280"/>
      <c r="N407" s="280"/>
      <c r="O407" s="280"/>
      <c r="P407" s="280"/>
      <c r="Q407" s="280"/>
      <c r="R407" s="280"/>
      <c r="S407" s="280"/>
      <c r="T407" s="280"/>
      <c r="U407" s="280"/>
      <c r="V407" s="280"/>
      <c r="W407" s="280"/>
      <c r="X407" s="280"/>
      <c r="Y407" s="280"/>
      <c r="Z407" s="280"/>
      <c r="AA407" s="280"/>
      <c r="AB407" s="280"/>
      <c r="AC407" s="280"/>
      <c r="AD407" s="280"/>
      <c r="AE407" s="280"/>
      <c r="AF407" s="280"/>
      <c r="AG407" s="280"/>
      <c r="AH407" s="280"/>
      <c r="AI407" s="280"/>
      <c r="AJ407" s="280"/>
      <c r="AK407" s="280"/>
      <c r="AL407" s="280"/>
      <c r="AM407" s="280"/>
      <c r="AN407" s="280"/>
      <c r="AO407" s="280"/>
      <c r="AP407" s="280"/>
      <c r="AQ407" s="280"/>
      <c r="AR407" s="280"/>
      <c r="AS407" s="138"/>
      <c r="AT407" s="138"/>
      <c r="AU407" s="138"/>
      <c r="AV407" s="138"/>
      <c r="AW407" s="138"/>
      <c r="AX407" s="138"/>
      <c r="AY407" s="138"/>
      <c r="AZ407" s="138"/>
      <c r="BA407" s="138"/>
      <c r="BB407" s="138"/>
      <c r="BC407" s="138"/>
      <c r="BD407" s="138"/>
      <c r="BE407" s="138"/>
      <c r="BF407" s="138"/>
      <c r="BG407" s="138"/>
      <c r="BH407" s="138"/>
      <c r="BI407" s="138"/>
    </row>
    <row r="408" spans="1:61" s="139" customFormat="1" x14ac:dyDescent="0.2">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0"/>
      <c r="AL408" s="130"/>
      <c r="AM408" s="130"/>
      <c r="AN408" s="130"/>
      <c r="AO408" s="130"/>
      <c r="AP408" s="130"/>
      <c r="AQ408" s="130"/>
      <c r="AR408" s="130"/>
      <c r="AS408" s="140"/>
      <c r="AT408" s="140"/>
      <c r="AU408" s="140"/>
      <c r="AV408" s="140"/>
      <c r="AW408" s="140"/>
      <c r="AX408" s="140"/>
      <c r="AY408" s="140"/>
      <c r="AZ408" s="140"/>
      <c r="BA408" s="140"/>
      <c r="BB408" s="140"/>
      <c r="BC408" s="140"/>
      <c r="BD408" s="140"/>
      <c r="BE408" s="140"/>
      <c r="BF408" s="140"/>
      <c r="BG408" s="140"/>
      <c r="BH408" s="140"/>
      <c r="BI408" s="140"/>
    </row>
    <row r="409" spans="1:61" s="143" customFormat="1" x14ac:dyDescent="0.2">
      <c r="A409" s="144"/>
      <c r="B409" s="144"/>
      <c r="C409" s="144"/>
      <c r="D409" s="144"/>
      <c r="E409" s="144"/>
      <c r="F409" s="144"/>
      <c r="G409" s="144"/>
      <c r="H409" s="551" t="s">
        <v>0</v>
      </c>
      <c r="I409" s="551"/>
      <c r="J409" s="551"/>
      <c r="K409" s="551"/>
      <c r="L409" s="551"/>
      <c r="M409" s="551"/>
      <c r="N409" s="551"/>
      <c r="O409" s="551"/>
      <c r="P409" s="551"/>
      <c r="Q409" s="551"/>
      <c r="R409" s="551"/>
      <c r="S409" s="551"/>
      <c r="T409" s="551"/>
      <c r="U409" s="551"/>
      <c r="V409" s="551"/>
      <c r="W409" s="551"/>
      <c r="X409" s="551"/>
      <c r="Y409" s="551"/>
      <c r="Z409" s="551"/>
      <c r="AA409" s="551"/>
      <c r="AB409" s="551"/>
      <c r="AC409" s="551"/>
      <c r="AD409" s="551"/>
      <c r="AE409" s="551"/>
      <c r="AF409" s="551"/>
      <c r="AG409" s="551"/>
      <c r="AH409" s="551"/>
      <c r="AI409" s="551"/>
      <c r="AJ409" s="551"/>
      <c r="AK409" s="551"/>
      <c r="AL409" s="551"/>
      <c r="AM409" s="551"/>
      <c r="AN409" s="551"/>
      <c r="AO409" s="551"/>
      <c r="AP409" s="551"/>
      <c r="AQ409" s="144"/>
      <c r="AR409" s="144"/>
      <c r="AS409" s="144"/>
      <c r="AT409" s="144"/>
      <c r="AU409" s="144"/>
      <c r="AV409" s="144"/>
      <c r="AW409" s="144"/>
      <c r="AX409" s="144"/>
      <c r="AY409" s="144"/>
      <c r="AZ409" s="144"/>
      <c r="BA409" s="144"/>
      <c r="BB409" s="144"/>
      <c r="BC409" s="144"/>
      <c r="BD409" s="144"/>
      <c r="BE409" s="144"/>
      <c r="BF409" s="144"/>
      <c r="BG409" s="144"/>
      <c r="BH409" s="144"/>
      <c r="BI409" s="144"/>
    </row>
    <row r="410" spans="1:61" s="143" customFormat="1" x14ac:dyDescent="0.2">
      <c r="A410" s="144"/>
      <c r="B410" s="144"/>
      <c r="C410" s="144"/>
      <c r="D410" s="144"/>
      <c r="E410" s="144"/>
      <c r="F410" s="144"/>
      <c r="G410" s="144"/>
      <c r="H410" s="552"/>
      <c r="I410" s="552"/>
      <c r="J410" s="552"/>
      <c r="K410" s="552"/>
      <c r="L410" s="552"/>
      <c r="M410" s="552"/>
      <c r="N410" s="552"/>
      <c r="O410" s="552"/>
      <c r="P410" s="552"/>
      <c r="Q410" s="552"/>
      <c r="R410" s="552"/>
      <c r="S410" s="552"/>
      <c r="T410" s="552"/>
      <c r="U410" s="552"/>
      <c r="V410" s="552"/>
      <c r="W410" s="552"/>
      <c r="X410" s="552"/>
      <c r="Y410" s="552"/>
      <c r="Z410" s="552"/>
      <c r="AA410" s="552"/>
      <c r="AB410" s="552"/>
      <c r="AC410" s="552"/>
      <c r="AD410" s="552"/>
      <c r="AE410" s="552"/>
      <c r="AF410" s="552"/>
      <c r="AG410" s="552"/>
      <c r="AH410" s="552"/>
      <c r="AI410" s="552"/>
      <c r="AJ410" s="552"/>
      <c r="AK410" s="552"/>
      <c r="AL410" s="552"/>
      <c r="AM410" s="552"/>
      <c r="AN410" s="552"/>
      <c r="AO410" s="552"/>
      <c r="AP410" s="552"/>
      <c r="AQ410" s="553" t="s">
        <v>273</v>
      </c>
      <c r="AR410" s="554"/>
      <c r="AS410" s="554"/>
      <c r="AT410" s="554"/>
      <c r="AU410" s="554"/>
      <c r="AV410" s="554"/>
      <c r="AW410" s="554"/>
      <c r="AX410" s="554"/>
      <c r="AY410" s="554"/>
      <c r="AZ410" s="554"/>
      <c r="BA410" s="554"/>
      <c r="BB410" s="554"/>
      <c r="BC410" s="554"/>
      <c r="BD410" s="554"/>
      <c r="BE410" s="554"/>
      <c r="BF410" s="554"/>
      <c r="BG410" s="554"/>
      <c r="BH410" s="554"/>
      <c r="BI410" s="555"/>
    </row>
    <row r="411" spans="1:61" s="143" customFormat="1" x14ac:dyDescent="0.2">
      <c r="A411" s="144"/>
      <c r="B411" s="144"/>
      <c r="C411" s="144"/>
      <c r="D411" s="144"/>
      <c r="E411" s="144"/>
      <c r="F411" s="144"/>
      <c r="G411" s="144"/>
      <c r="H411" s="552" t="s">
        <v>1</v>
      </c>
      <c r="I411" s="552"/>
      <c r="J411" s="552"/>
      <c r="K411" s="552"/>
      <c r="L411" s="552"/>
      <c r="M411" s="552"/>
      <c r="N411" s="552"/>
      <c r="O411" s="552"/>
      <c r="P411" s="552"/>
      <c r="Q411" s="552"/>
      <c r="R411" s="552"/>
      <c r="S411" s="552"/>
      <c r="T411" s="552"/>
      <c r="U411" s="552"/>
      <c r="V411" s="552"/>
      <c r="W411" s="552"/>
      <c r="X411" s="552"/>
      <c r="Y411" s="552"/>
      <c r="Z411" s="552"/>
      <c r="AA411" s="552"/>
      <c r="AB411" s="552"/>
      <c r="AC411" s="552"/>
      <c r="AD411" s="552"/>
      <c r="AE411" s="552"/>
      <c r="AF411" s="552"/>
      <c r="AG411" s="552"/>
      <c r="AH411" s="552"/>
      <c r="AI411" s="552"/>
      <c r="AJ411" s="552"/>
      <c r="AK411" s="552"/>
      <c r="AL411" s="552"/>
      <c r="AM411" s="552"/>
      <c r="AN411" s="552"/>
      <c r="AO411" s="552"/>
      <c r="AP411" s="552"/>
      <c r="AQ411" s="556"/>
      <c r="AR411" s="557"/>
      <c r="AS411" s="557"/>
      <c r="AT411" s="557"/>
      <c r="AU411" s="557"/>
      <c r="AV411" s="557"/>
      <c r="AW411" s="557"/>
      <c r="AX411" s="557"/>
      <c r="AY411" s="557"/>
      <c r="AZ411" s="557"/>
      <c r="BA411" s="557"/>
      <c r="BB411" s="557"/>
      <c r="BC411" s="557"/>
      <c r="BD411" s="557"/>
      <c r="BE411" s="557"/>
      <c r="BF411" s="557"/>
      <c r="BG411" s="557"/>
      <c r="BH411" s="557"/>
      <c r="BI411" s="558"/>
    </row>
    <row r="412" spans="1:61" s="143" customFormat="1" x14ac:dyDescent="0.2">
      <c r="A412" s="144"/>
      <c r="B412" s="144"/>
      <c r="C412" s="144"/>
      <c r="D412" s="144"/>
      <c r="E412" s="144"/>
      <c r="F412" s="144"/>
      <c r="G412" s="144"/>
      <c r="H412" s="559"/>
      <c r="I412" s="559"/>
      <c r="J412" s="559"/>
      <c r="K412" s="559"/>
      <c r="L412" s="559"/>
      <c r="M412" s="559"/>
      <c r="N412" s="559"/>
      <c r="O412" s="559"/>
      <c r="P412" s="559"/>
      <c r="Q412" s="559"/>
      <c r="R412" s="559"/>
      <c r="S412" s="559"/>
      <c r="T412" s="559"/>
      <c r="U412" s="559"/>
      <c r="V412" s="559"/>
      <c r="W412" s="559"/>
      <c r="X412" s="559"/>
      <c r="Y412" s="559"/>
      <c r="Z412" s="559"/>
      <c r="AA412" s="559"/>
      <c r="AB412" s="559"/>
      <c r="AC412" s="559"/>
      <c r="AD412" s="559"/>
      <c r="AE412" s="559"/>
      <c r="AF412" s="559"/>
      <c r="AG412" s="559"/>
      <c r="AH412" s="559"/>
      <c r="AI412" s="559"/>
      <c r="AJ412" s="559"/>
      <c r="AK412" s="559"/>
      <c r="AL412" s="559"/>
      <c r="AM412" s="559"/>
      <c r="AN412" s="559"/>
      <c r="AO412" s="559"/>
      <c r="AP412" s="559"/>
      <c r="AQ412" s="284"/>
      <c r="AR412" s="284"/>
      <c r="AS412" s="284"/>
      <c r="AT412" s="284"/>
      <c r="AU412" s="284"/>
      <c r="AV412" s="284"/>
      <c r="AW412" s="284"/>
      <c r="AX412" s="284"/>
      <c r="AY412" s="284"/>
      <c r="AZ412" s="560"/>
      <c r="BA412" s="561"/>
      <c r="BB412" s="561"/>
      <c r="BC412" s="561"/>
      <c r="BD412" s="561"/>
      <c r="BE412" s="561"/>
      <c r="BF412" s="561"/>
      <c r="BG412" s="561"/>
      <c r="BH412" s="561"/>
      <c r="BI412" s="562"/>
    </row>
    <row r="413" spans="1:61" s="143" customFormat="1" ht="19" x14ac:dyDescent="0.25">
      <c r="A413" s="144"/>
      <c r="B413" s="144"/>
      <c r="C413" s="144"/>
      <c r="D413" s="144"/>
      <c r="E413" s="144"/>
      <c r="F413" s="144"/>
      <c r="G413" s="144"/>
      <c r="H413" s="283" t="s">
        <v>117</v>
      </c>
      <c r="I413" s="283"/>
      <c r="J413" s="283"/>
      <c r="K413" s="283"/>
      <c r="L413" s="283"/>
      <c r="M413" s="283"/>
      <c r="N413" s="283"/>
      <c r="O413" s="283"/>
      <c r="P413" s="283"/>
      <c r="Q413" s="283"/>
      <c r="R413" s="283"/>
      <c r="S413" s="283"/>
      <c r="T413" s="283"/>
      <c r="U413" s="283"/>
      <c r="V413" s="283"/>
      <c r="W413" s="283"/>
      <c r="X413" s="283"/>
      <c r="Y413" s="283"/>
      <c r="Z413" s="283"/>
      <c r="AA413" s="283"/>
      <c r="AB413" s="283"/>
      <c r="AC413" s="283"/>
      <c r="AD413" s="283"/>
      <c r="AE413" s="283"/>
      <c r="AF413" s="283"/>
      <c r="AG413" s="283"/>
      <c r="AH413" s="283"/>
      <c r="AI413" s="283"/>
      <c r="AJ413" s="283"/>
      <c r="AK413" s="283"/>
      <c r="AL413" s="283"/>
      <c r="AM413" s="283"/>
      <c r="AN413" s="283"/>
      <c r="AO413" s="283"/>
      <c r="AP413" s="283"/>
      <c r="AQ413" s="283"/>
      <c r="AR413" s="283"/>
      <c r="AS413" s="283"/>
      <c r="AT413" s="283"/>
      <c r="AU413" s="283"/>
      <c r="AV413" s="283"/>
      <c r="AW413" s="283"/>
      <c r="AX413" s="283"/>
      <c r="AY413" s="283"/>
      <c r="AZ413" s="283"/>
      <c r="BA413" s="283"/>
      <c r="BB413" s="283"/>
      <c r="BC413" s="283"/>
      <c r="BD413" s="283"/>
      <c r="BE413" s="283"/>
      <c r="BF413" s="283"/>
      <c r="BG413" s="283"/>
      <c r="BH413" s="283"/>
      <c r="BI413" s="283"/>
    </row>
    <row r="414" spans="1:61" s="143" customFormat="1" x14ac:dyDescent="0.2">
      <c r="A414" s="284"/>
      <c r="B414" s="284"/>
      <c r="C414" s="284"/>
      <c r="D414" s="284"/>
      <c r="E414" s="284"/>
      <c r="F414" s="284"/>
      <c r="G414" s="284"/>
      <c r="H414" s="284"/>
      <c r="I414" s="284"/>
      <c r="J414" s="284"/>
      <c r="K414" s="284"/>
      <c r="L414" s="284"/>
      <c r="M414" s="284"/>
      <c r="N414" s="284"/>
      <c r="O414" s="284"/>
      <c r="P414" s="284"/>
      <c r="Q414" s="284"/>
      <c r="R414" s="284"/>
      <c r="S414" s="284"/>
      <c r="T414" s="284"/>
      <c r="U414" s="284"/>
      <c r="V414" s="284"/>
      <c r="W414" s="284"/>
      <c r="X414" s="284"/>
      <c r="Y414" s="284"/>
      <c r="Z414" s="284"/>
      <c r="AA414" s="284"/>
      <c r="AB414" s="284"/>
      <c r="AC414" s="284"/>
      <c r="AD414" s="284"/>
      <c r="AE414" s="284"/>
      <c r="AF414" s="284"/>
      <c r="AG414" s="284"/>
      <c r="AH414" s="284"/>
      <c r="AI414" s="284"/>
      <c r="AJ414" s="284"/>
      <c r="AK414" s="284"/>
      <c r="AL414" s="284"/>
      <c r="AM414" s="284"/>
      <c r="AN414" s="284"/>
      <c r="AO414" s="284"/>
      <c r="AP414" s="284"/>
      <c r="AQ414" s="284"/>
      <c r="AR414" s="284"/>
      <c r="AS414" s="284"/>
      <c r="AT414" s="284"/>
      <c r="AU414" s="284"/>
      <c r="AV414" s="284"/>
      <c r="AW414" s="284"/>
      <c r="AX414" s="284"/>
      <c r="AY414" s="284"/>
      <c r="AZ414" s="284"/>
      <c r="BA414" s="284"/>
      <c r="BB414" s="284"/>
      <c r="BC414" s="284"/>
      <c r="BD414" s="284"/>
      <c r="BE414" s="284"/>
      <c r="BF414" s="284"/>
      <c r="BG414" s="284"/>
      <c r="BH414" s="284"/>
      <c r="BI414" s="284"/>
    </row>
    <row r="415" spans="1:61" s="143" customFormat="1" x14ac:dyDescent="0.2">
      <c r="A415" s="610"/>
      <c r="B415" s="610"/>
      <c r="C415" s="610"/>
      <c r="D415" s="610"/>
      <c r="E415" s="610"/>
      <c r="F415" s="610"/>
      <c r="G415" s="610"/>
      <c r="H415" s="610"/>
      <c r="I415" s="610"/>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10"/>
      <c r="AG415" s="610"/>
      <c r="AH415" s="610"/>
      <c r="AI415" s="610"/>
      <c r="AJ415" s="610"/>
      <c r="AK415" s="610"/>
      <c r="AL415" s="610"/>
      <c r="AM415" s="610"/>
      <c r="AN415" s="610"/>
      <c r="AO415" s="610"/>
      <c r="AP415" s="610"/>
      <c r="AQ415" s="610"/>
      <c r="AR415" s="610"/>
      <c r="AS415" s="610"/>
      <c r="AT415" s="610"/>
      <c r="AU415" s="610"/>
      <c r="AV415" s="610"/>
      <c r="AW415" s="610"/>
      <c r="AX415" s="610"/>
      <c r="AY415" s="610"/>
      <c r="AZ415" s="610"/>
      <c r="BA415" s="610"/>
      <c r="BB415" s="610"/>
      <c r="BC415" s="610"/>
      <c r="BD415" s="610"/>
      <c r="BE415" s="610"/>
      <c r="BF415" s="610"/>
      <c r="BG415" s="610"/>
      <c r="BH415" s="610"/>
      <c r="BI415" s="610"/>
    </row>
    <row r="416" spans="1:61" s="143" customFormat="1" x14ac:dyDescent="0.2">
      <c r="A416" s="611" t="s">
        <v>131</v>
      </c>
      <c r="B416" s="612"/>
      <c r="C416" s="612"/>
      <c r="D416" s="612"/>
      <c r="E416" s="612"/>
      <c r="F416" s="612"/>
      <c r="G416" s="612"/>
      <c r="H416" s="612"/>
      <c r="I416" s="612"/>
      <c r="J416" s="612"/>
      <c r="K416" s="612"/>
      <c r="L416" s="612"/>
      <c r="M416" s="612"/>
      <c r="N416" s="612"/>
      <c r="O416" s="612"/>
      <c r="P416" s="612"/>
      <c r="Q416" s="612"/>
      <c r="R416" s="612"/>
      <c r="S416" s="612"/>
      <c r="T416" s="612"/>
      <c r="U416" s="612"/>
      <c r="V416" s="612"/>
      <c r="W416" s="612"/>
      <c r="X416" s="612"/>
      <c r="Y416" s="612"/>
      <c r="Z416" s="612"/>
      <c r="AA416" s="612"/>
      <c r="AB416" s="612"/>
      <c r="AC416" s="612"/>
      <c r="AD416" s="612"/>
      <c r="AE416" s="612"/>
      <c r="AF416" s="612"/>
      <c r="AG416" s="612"/>
      <c r="AH416" s="612"/>
      <c r="AI416" s="612"/>
      <c r="AJ416" s="612"/>
      <c r="AK416" s="612"/>
      <c r="AL416" s="612"/>
      <c r="AM416" s="612"/>
      <c r="AN416" s="612"/>
      <c r="AO416" s="612"/>
      <c r="AP416" s="612"/>
      <c r="AQ416" s="612"/>
      <c r="AR416" s="612"/>
      <c r="AS416" s="612"/>
      <c r="AT416" s="612"/>
      <c r="AU416" s="612"/>
      <c r="AV416" s="612"/>
      <c r="AW416" s="612"/>
      <c r="AX416" s="612"/>
      <c r="AY416" s="612"/>
      <c r="AZ416" s="612"/>
      <c r="BA416" s="612"/>
      <c r="BB416" s="612"/>
      <c r="BC416" s="612"/>
      <c r="BD416" s="612"/>
      <c r="BE416" s="612"/>
      <c r="BF416" s="612"/>
      <c r="BG416" s="612"/>
      <c r="BH416" s="612"/>
      <c r="BI416" s="613"/>
    </row>
    <row r="417" spans="1:61" s="143" customFormat="1" x14ac:dyDescent="0.2">
      <c r="A417" s="614" t="s">
        <v>120</v>
      </c>
      <c r="B417" s="614"/>
      <c r="C417" s="614"/>
      <c r="D417" s="614"/>
      <c r="E417" s="628" t="s">
        <v>119</v>
      </c>
      <c r="F417" s="628"/>
      <c r="G417" s="628"/>
      <c r="H417" s="628"/>
      <c r="I417" s="628"/>
      <c r="J417" s="628"/>
      <c r="K417" s="628"/>
      <c r="L417" s="628"/>
      <c r="M417" s="628"/>
      <c r="N417" s="628"/>
      <c r="O417" s="628"/>
      <c r="P417" s="628"/>
      <c r="Q417" s="628"/>
      <c r="R417" s="628"/>
      <c r="S417" s="628"/>
      <c r="T417" s="628"/>
      <c r="U417" s="628"/>
      <c r="V417" s="628"/>
      <c r="W417" s="628"/>
      <c r="X417" s="628"/>
      <c r="Y417" s="628"/>
      <c r="Z417" s="628"/>
      <c r="AA417" s="628"/>
      <c r="AB417" s="628"/>
      <c r="AC417" s="628"/>
      <c r="AD417" s="628"/>
      <c r="AE417" s="628"/>
      <c r="AF417" s="628"/>
      <c r="AG417" s="628"/>
      <c r="AH417" s="628"/>
      <c r="AI417" s="628"/>
      <c r="AJ417" s="628"/>
      <c r="AK417" s="628"/>
      <c r="AL417" s="628"/>
      <c r="AM417" s="628"/>
      <c r="AN417" s="628"/>
      <c r="AO417" s="628"/>
      <c r="AP417" s="628"/>
      <c r="AQ417" s="614" t="s">
        <v>118</v>
      </c>
      <c r="AR417" s="614"/>
      <c r="AS417" s="614"/>
      <c r="AT417" s="614"/>
      <c r="AU417" s="614"/>
      <c r="AV417" s="614"/>
      <c r="AW417" s="614"/>
      <c r="AX417" s="614"/>
      <c r="AY417" s="614"/>
      <c r="AZ417" s="614"/>
      <c r="BA417" s="614"/>
      <c r="BB417" s="614"/>
      <c r="BC417" s="614"/>
      <c r="BD417" s="614"/>
      <c r="BE417" s="614"/>
      <c r="BF417" s="614"/>
      <c r="BG417" s="614"/>
      <c r="BH417" s="614"/>
      <c r="BI417" s="614"/>
    </row>
    <row r="418" spans="1:61" s="143" customFormat="1" ht="22.5" customHeight="1" x14ac:dyDescent="0.2">
      <c r="A418" s="628" t="s">
        <v>274</v>
      </c>
      <c r="B418" s="628"/>
      <c r="C418" s="628"/>
      <c r="D418" s="628"/>
      <c r="E418" s="628"/>
      <c r="F418" s="628"/>
      <c r="G418" s="628"/>
      <c r="H418" s="628"/>
      <c r="I418" s="628"/>
      <c r="J418" s="628"/>
      <c r="K418" s="628"/>
      <c r="L418" s="628"/>
      <c r="M418" s="628"/>
      <c r="N418" s="628"/>
      <c r="O418" s="628"/>
      <c r="P418" s="628"/>
      <c r="Q418" s="628"/>
      <c r="R418" s="628"/>
      <c r="S418" s="628"/>
      <c r="T418" s="628"/>
      <c r="U418" s="628"/>
      <c r="V418" s="628"/>
      <c r="W418" s="628"/>
      <c r="X418" s="628"/>
      <c r="Y418" s="628"/>
      <c r="Z418" s="628"/>
      <c r="AA418" s="628"/>
      <c r="AB418" s="628"/>
      <c r="AC418" s="628"/>
      <c r="AD418" s="628"/>
      <c r="AE418" s="628"/>
      <c r="AF418" s="628"/>
      <c r="AG418" s="628"/>
      <c r="AH418" s="628"/>
      <c r="AI418" s="628"/>
      <c r="AJ418" s="628"/>
      <c r="AK418" s="628"/>
      <c r="AL418" s="628"/>
      <c r="AM418" s="628"/>
      <c r="AN418" s="628"/>
      <c r="AO418" s="628"/>
      <c r="AP418" s="628"/>
      <c r="AQ418" s="320" t="s">
        <v>83</v>
      </c>
      <c r="AR418" s="320"/>
      <c r="AS418" s="320"/>
      <c r="AT418" s="320"/>
      <c r="AU418" s="320"/>
      <c r="AV418" s="320"/>
      <c r="AW418" s="320"/>
      <c r="AX418" s="320"/>
      <c r="AY418" s="320"/>
      <c r="AZ418" s="319" t="s">
        <v>84</v>
      </c>
      <c r="BA418" s="320"/>
      <c r="BB418" s="320"/>
      <c r="BC418" s="320"/>
      <c r="BD418" s="320"/>
      <c r="BE418" s="320"/>
      <c r="BF418" s="320"/>
      <c r="BG418" s="320"/>
      <c r="BH418" s="320"/>
      <c r="BI418" s="320"/>
    </row>
    <row r="419" spans="1:61" s="143" customFormat="1" ht="16" x14ac:dyDescent="0.2">
      <c r="A419" s="281" t="s">
        <v>275</v>
      </c>
      <c r="B419" s="281"/>
      <c r="C419" s="281"/>
      <c r="D419" s="281"/>
      <c r="E419" s="281"/>
      <c r="F419" s="281"/>
      <c r="G419" s="281"/>
      <c r="H419" s="281"/>
      <c r="I419" s="281"/>
      <c r="J419" s="281"/>
      <c r="K419" s="281"/>
      <c r="L419" s="281"/>
      <c r="M419" s="281"/>
      <c r="N419" s="281"/>
      <c r="O419" s="281"/>
      <c r="P419" s="281"/>
      <c r="Q419" s="281"/>
      <c r="R419" s="281"/>
      <c r="S419" s="281"/>
      <c r="T419" s="281"/>
      <c r="U419" s="281"/>
      <c r="V419" s="281"/>
      <c r="W419" s="281"/>
      <c r="X419" s="281"/>
      <c r="Y419" s="281"/>
      <c r="Z419" s="281"/>
      <c r="AA419" s="281"/>
      <c r="AB419" s="281"/>
      <c r="AC419" s="281"/>
      <c r="AD419" s="281"/>
      <c r="AE419" s="281"/>
      <c r="AF419" s="281"/>
      <c r="AG419" s="281"/>
      <c r="AH419" s="281"/>
      <c r="AI419" s="281"/>
      <c r="AJ419" s="281"/>
      <c r="AK419" s="281"/>
      <c r="AL419" s="281"/>
      <c r="AM419" s="281"/>
      <c r="AN419" s="281"/>
      <c r="AO419" s="281"/>
      <c r="AP419" s="281"/>
      <c r="AQ419" s="282"/>
      <c r="AR419" s="282"/>
      <c r="AS419" s="282"/>
      <c r="AT419" s="282"/>
      <c r="AU419" s="282"/>
      <c r="AV419" s="282"/>
      <c r="AW419" s="282"/>
      <c r="AX419" s="282"/>
      <c r="AY419" s="282"/>
      <c r="AZ419" s="282"/>
      <c r="BA419" s="282"/>
      <c r="BB419" s="282"/>
      <c r="BC419" s="282"/>
      <c r="BD419" s="282"/>
      <c r="BE419" s="282"/>
      <c r="BF419" s="282"/>
      <c r="BG419" s="282"/>
      <c r="BH419" s="282"/>
      <c r="BI419" s="282"/>
    </row>
    <row r="420" spans="1:61" s="143" customFormat="1" x14ac:dyDescent="0.2">
      <c r="A420" s="549" t="s">
        <v>276</v>
      </c>
      <c r="B420" s="296"/>
      <c r="C420" s="296"/>
      <c r="D420" s="296"/>
      <c r="E420" s="287" t="s">
        <v>277</v>
      </c>
      <c r="F420" s="287"/>
      <c r="G420" s="287"/>
      <c r="H420" s="287"/>
      <c r="I420" s="287"/>
      <c r="J420" s="287"/>
      <c r="K420" s="287"/>
      <c r="L420" s="287"/>
      <c r="M420" s="287"/>
      <c r="N420" s="287"/>
      <c r="O420" s="287"/>
      <c r="P420" s="287"/>
      <c r="Q420" s="287"/>
      <c r="R420" s="287"/>
      <c r="S420" s="287"/>
      <c r="T420" s="287"/>
      <c r="U420" s="287"/>
      <c r="V420" s="287"/>
      <c r="W420" s="287"/>
      <c r="X420" s="287"/>
      <c r="Y420" s="287"/>
      <c r="Z420" s="287"/>
      <c r="AA420" s="287"/>
      <c r="AB420" s="287"/>
      <c r="AC420" s="287"/>
      <c r="AD420" s="287"/>
      <c r="AE420" s="287"/>
      <c r="AF420" s="287"/>
      <c r="AG420" s="287"/>
      <c r="AH420" s="287"/>
      <c r="AI420" s="287"/>
      <c r="AJ420" s="287"/>
      <c r="AK420" s="287"/>
      <c r="AL420" s="287"/>
      <c r="AM420" s="287"/>
      <c r="AN420" s="287"/>
      <c r="AO420" s="287"/>
      <c r="AP420" s="287"/>
      <c r="AQ420" s="550"/>
      <c r="AR420" s="550"/>
      <c r="AS420" s="550"/>
      <c r="AT420" s="550"/>
      <c r="AU420" s="550"/>
      <c r="AV420" s="550"/>
      <c r="AW420" s="550"/>
      <c r="AX420" s="550"/>
      <c r="AY420" s="550"/>
      <c r="AZ420" s="550"/>
      <c r="BA420" s="550"/>
      <c r="BB420" s="550"/>
      <c r="BC420" s="550"/>
      <c r="BD420" s="550"/>
      <c r="BE420" s="550"/>
      <c r="BF420" s="550"/>
      <c r="BG420" s="550"/>
      <c r="BH420" s="550"/>
      <c r="BI420" s="550"/>
    </row>
    <row r="421" spans="1:61" s="143" customFormat="1" x14ac:dyDescent="0.2">
      <c r="A421" s="295"/>
      <c r="B421" s="296"/>
      <c r="C421" s="296"/>
      <c r="D421" s="296"/>
      <c r="E421" s="287" t="s">
        <v>278</v>
      </c>
      <c r="F421" s="287"/>
      <c r="G421" s="287"/>
      <c r="H421" s="287"/>
      <c r="I421" s="287"/>
      <c r="J421" s="287"/>
      <c r="K421" s="287"/>
      <c r="L421" s="287"/>
      <c r="M421" s="287"/>
      <c r="N421" s="287"/>
      <c r="O421" s="287"/>
      <c r="P421" s="287"/>
      <c r="Q421" s="287"/>
      <c r="R421" s="287"/>
      <c r="S421" s="287"/>
      <c r="T421" s="287"/>
      <c r="U421" s="287"/>
      <c r="V421" s="287"/>
      <c r="W421" s="287"/>
      <c r="X421" s="287"/>
      <c r="Y421" s="287"/>
      <c r="Z421" s="287"/>
      <c r="AA421" s="287"/>
      <c r="AB421" s="287"/>
      <c r="AC421" s="287"/>
      <c r="AD421" s="287"/>
      <c r="AE421" s="287"/>
      <c r="AF421" s="287"/>
      <c r="AG421" s="287"/>
      <c r="AH421" s="287"/>
      <c r="AI421" s="287"/>
      <c r="AJ421" s="287"/>
      <c r="AK421" s="287"/>
      <c r="AL421" s="287"/>
      <c r="AM421" s="287"/>
      <c r="AN421" s="287"/>
      <c r="AO421" s="287"/>
      <c r="AP421" s="287"/>
      <c r="AQ421" s="313"/>
      <c r="AR421" s="313"/>
      <c r="AS421" s="313"/>
      <c r="AT421" s="313"/>
      <c r="AU421" s="313"/>
      <c r="AV421" s="313"/>
      <c r="AW421" s="313"/>
      <c r="AX421" s="313"/>
      <c r="AY421" s="313"/>
      <c r="AZ421" s="313"/>
      <c r="BA421" s="313"/>
      <c r="BB421" s="313"/>
      <c r="BC421" s="313"/>
      <c r="BD421" s="313"/>
      <c r="BE421" s="313"/>
      <c r="BF421" s="313"/>
      <c r="BG421" s="313"/>
      <c r="BH421" s="313"/>
      <c r="BI421" s="313"/>
    </row>
    <row r="422" spans="1:61" s="143" customFormat="1" x14ac:dyDescent="0.2">
      <c r="A422" s="295"/>
      <c r="B422" s="296"/>
      <c r="C422" s="296"/>
      <c r="D422" s="296"/>
      <c r="E422" s="287" t="s">
        <v>279</v>
      </c>
      <c r="F422" s="287"/>
      <c r="G422" s="287"/>
      <c r="H422" s="287"/>
      <c r="I422" s="287"/>
      <c r="J422" s="287"/>
      <c r="K422" s="287"/>
      <c r="L422" s="287"/>
      <c r="M422" s="287"/>
      <c r="N422" s="287"/>
      <c r="O422" s="287"/>
      <c r="P422" s="287"/>
      <c r="Q422" s="287"/>
      <c r="R422" s="287"/>
      <c r="S422" s="287"/>
      <c r="T422" s="287"/>
      <c r="U422" s="287"/>
      <c r="V422" s="287"/>
      <c r="W422" s="287"/>
      <c r="X422" s="287"/>
      <c r="Y422" s="287"/>
      <c r="Z422" s="287"/>
      <c r="AA422" s="287"/>
      <c r="AB422" s="287"/>
      <c r="AC422" s="287"/>
      <c r="AD422" s="287"/>
      <c r="AE422" s="287"/>
      <c r="AF422" s="287"/>
      <c r="AG422" s="287"/>
      <c r="AH422" s="287"/>
      <c r="AI422" s="287"/>
      <c r="AJ422" s="287"/>
      <c r="AK422" s="287"/>
      <c r="AL422" s="287"/>
      <c r="AM422" s="287"/>
      <c r="AN422" s="287"/>
      <c r="AO422" s="287"/>
      <c r="AP422" s="287"/>
      <c r="AQ422" s="313"/>
      <c r="AR422" s="313"/>
      <c r="AS422" s="313"/>
      <c r="AT422" s="313"/>
      <c r="AU422" s="313"/>
      <c r="AV422" s="313"/>
      <c r="AW422" s="313"/>
      <c r="AX422" s="313"/>
      <c r="AY422" s="313"/>
      <c r="AZ422" s="313"/>
      <c r="BA422" s="313"/>
      <c r="BB422" s="313"/>
      <c r="BC422" s="313"/>
      <c r="BD422" s="313"/>
      <c r="BE422" s="313"/>
      <c r="BF422" s="313"/>
      <c r="BG422" s="313"/>
      <c r="BH422" s="313"/>
      <c r="BI422" s="313"/>
    </row>
    <row r="423" spans="1:61" s="143" customFormat="1" x14ac:dyDescent="0.2">
      <c r="A423" s="295"/>
      <c r="B423" s="296"/>
      <c r="C423" s="296"/>
      <c r="D423" s="296"/>
      <c r="E423" s="287" t="s">
        <v>280</v>
      </c>
      <c r="F423" s="287"/>
      <c r="G423" s="287"/>
      <c r="H423" s="287"/>
      <c r="I423" s="287"/>
      <c r="J423" s="287"/>
      <c r="K423" s="287"/>
      <c r="L423" s="287"/>
      <c r="M423" s="287"/>
      <c r="N423" s="287"/>
      <c r="O423" s="287"/>
      <c r="P423" s="287"/>
      <c r="Q423" s="287"/>
      <c r="R423" s="287"/>
      <c r="S423" s="287"/>
      <c r="T423" s="287"/>
      <c r="U423" s="287"/>
      <c r="V423" s="287"/>
      <c r="W423" s="287"/>
      <c r="X423" s="287"/>
      <c r="Y423" s="287"/>
      <c r="Z423" s="287"/>
      <c r="AA423" s="287"/>
      <c r="AB423" s="287"/>
      <c r="AC423" s="287"/>
      <c r="AD423" s="287"/>
      <c r="AE423" s="287"/>
      <c r="AF423" s="287"/>
      <c r="AG423" s="287"/>
      <c r="AH423" s="287"/>
      <c r="AI423" s="287"/>
      <c r="AJ423" s="287"/>
      <c r="AK423" s="287"/>
      <c r="AL423" s="287"/>
      <c r="AM423" s="287"/>
      <c r="AN423" s="287"/>
      <c r="AO423" s="287"/>
      <c r="AP423" s="287"/>
      <c r="AQ423" s="313"/>
      <c r="AR423" s="313"/>
      <c r="AS423" s="313"/>
      <c r="AT423" s="313"/>
      <c r="AU423" s="313"/>
      <c r="AV423" s="313"/>
      <c r="AW423" s="313"/>
      <c r="AX423" s="313"/>
      <c r="AY423" s="313"/>
      <c r="AZ423" s="313"/>
      <c r="BA423" s="313"/>
      <c r="BB423" s="313"/>
      <c r="BC423" s="313"/>
      <c r="BD423" s="313"/>
      <c r="BE423" s="313"/>
      <c r="BF423" s="313"/>
      <c r="BG423" s="313"/>
      <c r="BH423" s="313"/>
      <c r="BI423" s="313"/>
    </row>
    <row r="424" spans="1:61" s="143" customFormat="1" x14ac:dyDescent="0.2">
      <c r="A424" s="295"/>
      <c r="B424" s="296"/>
      <c r="C424" s="296"/>
      <c r="D424" s="296"/>
      <c r="E424" s="287" t="s">
        <v>281</v>
      </c>
      <c r="F424" s="287"/>
      <c r="G424" s="287"/>
      <c r="H424" s="287"/>
      <c r="I424" s="287"/>
      <c r="J424" s="287"/>
      <c r="K424" s="287"/>
      <c r="L424" s="287"/>
      <c r="M424" s="287"/>
      <c r="N424" s="287"/>
      <c r="O424" s="287"/>
      <c r="P424" s="287"/>
      <c r="Q424" s="287"/>
      <c r="R424" s="287"/>
      <c r="S424" s="287"/>
      <c r="T424" s="287"/>
      <c r="U424" s="287"/>
      <c r="V424" s="287"/>
      <c r="W424" s="287"/>
      <c r="X424" s="287"/>
      <c r="Y424" s="287"/>
      <c r="Z424" s="287"/>
      <c r="AA424" s="287"/>
      <c r="AB424" s="287"/>
      <c r="AC424" s="287"/>
      <c r="AD424" s="287"/>
      <c r="AE424" s="287"/>
      <c r="AF424" s="287"/>
      <c r="AG424" s="287"/>
      <c r="AH424" s="287"/>
      <c r="AI424" s="287"/>
      <c r="AJ424" s="287"/>
      <c r="AK424" s="287"/>
      <c r="AL424" s="287"/>
      <c r="AM424" s="287"/>
      <c r="AN424" s="287"/>
      <c r="AO424" s="287"/>
      <c r="AP424" s="287"/>
      <c r="AQ424" s="313"/>
      <c r="AR424" s="313"/>
      <c r="AS424" s="313"/>
      <c r="AT424" s="313"/>
      <c r="AU424" s="313"/>
      <c r="AV424" s="313"/>
      <c r="AW424" s="313"/>
      <c r="AX424" s="313"/>
      <c r="AY424" s="313"/>
      <c r="AZ424" s="313"/>
      <c r="BA424" s="313"/>
      <c r="BB424" s="313"/>
      <c r="BC424" s="313"/>
      <c r="BD424" s="313"/>
      <c r="BE424" s="313"/>
      <c r="BF424" s="313"/>
      <c r="BG424" s="313"/>
      <c r="BH424" s="313"/>
      <c r="BI424" s="313"/>
    </row>
    <row r="425" spans="1:61" s="143" customFormat="1" x14ac:dyDescent="0.2">
      <c r="A425" s="289"/>
      <c r="B425" s="286"/>
      <c r="C425" s="286"/>
      <c r="D425" s="286"/>
      <c r="E425" s="290" t="s">
        <v>127</v>
      </c>
      <c r="F425" s="290"/>
      <c r="G425" s="290"/>
      <c r="H425" s="290"/>
      <c r="I425" s="290"/>
      <c r="J425" s="290"/>
      <c r="K425" s="290"/>
      <c r="L425" s="290"/>
      <c r="M425" s="290"/>
      <c r="N425" s="290"/>
      <c r="O425" s="290"/>
      <c r="P425" s="290"/>
      <c r="Q425" s="290"/>
      <c r="R425" s="290"/>
      <c r="S425" s="290"/>
      <c r="T425" s="290"/>
      <c r="U425" s="290"/>
      <c r="V425" s="290"/>
      <c r="W425" s="290"/>
      <c r="X425" s="290"/>
      <c r="Y425" s="290"/>
      <c r="Z425" s="290"/>
      <c r="AA425" s="290"/>
      <c r="AB425" s="290"/>
      <c r="AC425" s="290"/>
      <c r="AD425" s="290"/>
      <c r="AE425" s="290"/>
      <c r="AF425" s="290"/>
      <c r="AG425" s="290"/>
      <c r="AH425" s="290"/>
      <c r="AI425" s="290"/>
      <c r="AJ425" s="290"/>
      <c r="AK425" s="290"/>
      <c r="AL425" s="290"/>
      <c r="AM425" s="290"/>
      <c r="AN425" s="290"/>
      <c r="AO425" s="290"/>
      <c r="AP425" s="290"/>
      <c r="AQ425" s="291">
        <f>SUM(AQ421:AY424)</f>
        <v>0</v>
      </c>
      <c r="AR425" s="291"/>
      <c r="AS425" s="291"/>
      <c r="AT425" s="291"/>
      <c r="AU425" s="291"/>
      <c r="AV425" s="291"/>
      <c r="AW425" s="291"/>
      <c r="AX425" s="291"/>
      <c r="AY425" s="291"/>
      <c r="AZ425" s="291">
        <f>SUM(AZ421:BI424)</f>
        <v>0</v>
      </c>
      <c r="BA425" s="291"/>
      <c r="BB425" s="291"/>
      <c r="BC425" s="291"/>
      <c r="BD425" s="291"/>
      <c r="BE425" s="291"/>
      <c r="BF425" s="291"/>
      <c r="BG425" s="291"/>
      <c r="BH425" s="291"/>
      <c r="BI425" s="291"/>
    </row>
    <row r="426" spans="1:61" s="143" customFormat="1" ht="16" x14ac:dyDescent="0.2">
      <c r="A426" s="292" t="s">
        <v>282</v>
      </c>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93"/>
      <c r="AI426" s="293"/>
      <c r="AJ426" s="293"/>
      <c r="AK426" s="293"/>
      <c r="AL426" s="293"/>
      <c r="AM426" s="293"/>
      <c r="AN426" s="293"/>
      <c r="AO426" s="293"/>
      <c r="AP426" s="293"/>
      <c r="AQ426" s="293"/>
      <c r="AR426" s="293"/>
      <c r="AS426" s="293"/>
      <c r="AT426" s="293"/>
      <c r="AU426" s="293"/>
      <c r="AV426" s="293"/>
      <c r="AW426" s="293"/>
      <c r="AX426" s="293"/>
      <c r="AY426" s="293"/>
      <c r="AZ426" s="293"/>
      <c r="BA426" s="293"/>
      <c r="BB426" s="293"/>
      <c r="BC426" s="293"/>
      <c r="BD426" s="293"/>
      <c r="BE426" s="293"/>
      <c r="BF426" s="293"/>
      <c r="BG426" s="293"/>
      <c r="BH426" s="293"/>
      <c r="BI426" s="294"/>
    </row>
    <row r="427" spans="1:61" s="143" customFormat="1" x14ac:dyDescent="0.2">
      <c r="A427" s="285" t="s">
        <v>283</v>
      </c>
      <c r="B427" s="286"/>
      <c r="C427" s="286"/>
      <c r="D427" s="286"/>
      <c r="E427" s="287" t="s">
        <v>327</v>
      </c>
      <c r="F427" s="287"/>
      <c r="G427" s="287"/>
      <c r="H427" s="287"/>
      <c r="I427" s="287"/>
      <c r="J427" s="287"/>
      <c r="K427" s="287"/>
      <c r="L427" s="287"/>
      <c r="M427" s="287"/>
      <c r="N427" s="287"/>
      <c r="O427" s="287"/>
      <c r="P427" s="287"/>
      <c r="Q427" s="287"/>
      <c r="R427" s="287"/>
      <c r="S427" s="287"/>
      <c r="T427" s="287"/>
      <c r="U427" s="287"/>
      <c r="V427" s="287"/>
      <c r="W427" s="287"/>
      <c r="X427" s="287"/>
      <c r="Y427" s="287"/>
      <c r="Z427" s="287"/>
      <c r="AA427" s="287"/>
      <c r="AB427" s="287"/>
      <c r="AC427" s="287"/>
      <c r="AD427" s="287"/>
      <c r="AE427" s="287"/>
      <c r="AF427" s="287"/>
      <c r="AG427" s="287"/>
      <c r="AH427" s="287"/>
      <c r="AI427" s="287"/>
      <c r="AJ427" s="287"/>
      <c r="AK427" s="287"/>
      <c r="AL427" s="287"/>
      <c r="AM427" s="287"/>
      <c r="AN427" s="287"/>
      <c r="AO427" s="287"/>
      <c r="AP427" s="287"/>
      <c r="AQ427" s="288"/>
      <c r="AR427" s="288"/>
      <c r="AS427" s="288"/>
      <c r="AT427" s="288"/>
      <c r="AU427" s="288"/>
      <c r="AV427" s="288"/>
      <c r="AW427" s="288"/>
      <c r="AX427" s="288"/>
      <c r="AY427" s="288"/>
      <c r="AZ427" s="288"/>
      <c r="BA427" s="288"/>
      <c r="BB427" s="288"/>
      <c r="BC427" s="288"/>
      <c r="BD427" s="288"/>
      <c r="BE427" s="288"/>
      <c r="BF427" s="288"/>
      <c r="BG427" s="288"/>
      <c r="BH427" s="288"/>
      <c r="BI427" s="288"/>
    </row>
    <row r="428" spans="1:61" s="143" customFormat="1" x14ac:dyDescent="0.2">
      <c r="A428" s="289"/>
      <c r="B428" s="286"/>
      <c r="C428" s="286"/>
      <c r="D428" s="286"/>
      <c r="E428" s="290" t="s">
        <v>128</v>
      </c>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1">
        <f>SUM(AQ427)</f>
        <v>0</v>
      </c>
      <c r="AR428" s="291"/>
      <c r="AS428" s="291"/>
      <c r="AT428" s="291"/>
      <c r="AU428" s="291"/>
      <c r="AV428" s="291"/>
      <c r="AW428" s="291"/>
      <c r="AX428" s="291"/>
      <c r="AY428" s="291"/>
      <c r="AZ428" s="291">
        <f>SUM(AZ427)</f>
        <v>0</v>
      </c>
      <c r="BA428" s="291"/>
      <c r="BB428" s="291"/>
      <c r="BC428" s="291"/>
      <c r="BD428" s="291"/>
      <c r="BE428" s="291"/>
      <c r="BF428" s="291"/>
      <c r="BG428" s="291"/>
      <c r="BH428" s="291"/>
      <c r="BI428" s="291"/>
    </row>
    <row r="429" spans="1:61" s="143" customFormat="1" ht="16" x14ac:dyDescent="0.2">
      <c r="A429" s="292" t="s">
        <v>284</v>
      </c>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c r="AI429" s="293"/>
      <c r="AJ429" s="293"/>
      <c r="AK429" s="293"/>
      <c r="AL429" s="293"/>
      <c r="AM429" s="293"/>
      <c r="AN429" s="293"/>
      <c r="AO429" s="293"/>
      <c r="AP429" s="293"/>
      <c r="AQ429" s="293"/>
      <c r="AR429" s="293"/>
      <c r="AS429" s="293"/>
      <c r="AT429" s="293"/>
      <c r="AU429" s="293"/>
      <c r="AV429" s="293"/>
      <c r="AW429" s="293"/>
      <c r="AX429" s="293"/>
      <c r="AY429" s="293"/>
      <c r="AZ429" s="293"/>
      <c r="BA429" s="293"/>
      <c r="BB429" s="293"/>
      <c r="BC429" s="293"/>
      <c r="BD429" s="293"/>
      <c r="BE429" s="293"/>
      <c r="BF429" s="293"/>
      <c r="BG429" s="293"/>
      <c r="BH429" s="293"/>
      <c r="BI429" s="294"/>
    </row>
    <row r="430" spans="1:61" s="143" customFormat="1" x14ac:dyDescent="0.2">
      <c r="A430" s="285" t="s">
        <v>285</v>
      </c>
      <c r="B430" s="286"/>
      <c r="C430" s="286"/>
      <c r="D430" s="286"/>
      <c r="E430" s="287" t="s">
        <v>286</v>
      </c>
      <c r="F430" s="287"/>
      <c r="G430" s="287"/>
      <c r="H430" s="287"/>
      <c r="I430" s="287"/>
      <c r="J430" s="287"/>
      <c r="K430" s="287"/>
      <c r="L430" s="287"/>
      <c r="M430" s="287"/>
      <c r="N430" s="287"/>
      <c r="O430" s="287"/>
      <c r="P430" s="287"/>
      <c r="Q430" s="287"/>
      <c r="R430" s="287"/>
      <c r="S430" s="287"/>
      <c r="T430" s="287"/>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313"/>
      <c r="AR430" s="313"/>
      <c r="AS430" s="313"/>
      <c r="AT430" s="313"/>
      <c r="AU430" s="313"/>
      <c r="AV430" s="313"/>
      <c r="AW430" s="313"/>
      <c r="AX430" s="313"/>
      <c r="AY430" s="313"/>
      <c r="AZ430" s="313"/>
      <c r="BA430" s="313"/>
      <c r="BB430" s="313"/>
      <c r="BC430" s="313"/>
      <c r="BD430" s="313"/>
      <c r="BE430" s="313"/>
      <c r="BF430" s="313"/>
      <c r="BG430" s="313"/>
      <c r="BH430" s="313"/>
      <c r="BI430" s="313"/>
    </row>
    <row r="431" spans="1:61" s="143" customFormat="1" ht="29.25" customHeight="1" x14ac:dyDescent="0.2">
      <c r="A431" s="285" t="s">
        <v>287</v>
      </c>
      <c r="B431" s="286"/>
      <c r="C431" s="286"/>
      <c r="D431" s="286"/>
      <c r="E431" s="287" t="s">
        <v>288</v>
      </c>
      <c r="F431" s="287"/>
      <c r="G431" s="287"/>
      <c r="H431" s="287"/>
      <c r="I431" s="287"/>
      <c r="J431" s="287"/>
      <c r="K431" s="287"/>
      <c r="L431" s="287"/>
      <c r="M431" s="287"/>
      <c r="N431" s="287"/>
      <c r="O431" s="287"/>
      <c r="P431" s="287"/>
      <c r="Q431" s="287"/>
      <c r="R431" s="287"/>
      <c r="S431" s="287"/>
      <c r="T431" s="287"/>
      <c r="U431" s="287"/>
      <c r="V431" s="287"/>
      <c r="W431" s="287"/>
      <c r="X431" s="287"/>
      <c r="Y431" s="287"/>
      <c r="Z431" s="287"/>
      <c r="AA431" s="287"/>
      <c r="AB431" s="287"/>
      <c r="AC431" s="287"/>
      <c r="AD431" s="287"/>
      <c r="AE431" s="287"/>
      <c r="AF431" s="287"/>
      <c r="AG431" s="287"/>
      <c r="AH431" s="287"/>
      <c r="AI431" s="287"/>
      <c r="AJ431" s="287"/>
      <c r="AK431" s="287"/>
      <c r="AL431" s="287"/>
      <c r="AM431" s="287"/>
      <c r="AN431" s="287"/>
      <c r="AO431" s="287"/>
      <c r="AP431" s="287"/>
      <c r="AQ431" s="313"/>
      <c r="AR431" s="313"/>
      <c r="AS431" s="313"/>
      <c r="AT431" s="313"/>
      <c r="AU431" s="313"/>
      <c r="AV431" s="313"/>
      <c r="AW431" s="313"/>
      <c r="AX431" s="313"/>
      <c r="AY431" s="313"/>
      <c r="AZ431" s="313"/>
      <c r="BA431" s="313"/>
      <c r="BB431" s="313"/>
      <c r="BC431" s="313"/>
      <c r="BD431" s="313"/>
      <c r="BE431" s="313"/>
      <c r="BF431" s="313"/>
      <c r="BG431" s="313"/>
      <c r="BH431" s="313"/>
      <c r="BI431" s="313"/>
    </row>
    <row r="432" spans="1:61" s="143" customFormat="1" x14ac:dyDescent="0.2">
      <c r="A432" s="285" t="s">
        <v>289</v>
      </c>
      <c r="B432" s="286"/>
      <c r="C432" s="286"/>
      <c r="D432" s="286"/>
      <c r="E432" s="287" t="s">
        <v>129</v>
      </c>
      <c r="F432" s="287"/>
      <c r="G432" s="287"/>
      <c r="H432" s="287"/>
      <c r="I432" s="287"/>
      <c r="J432" s="287"/>
      <c r="K432" s="287"/>
      <c r="L432" s="287"/>
      <c r="M432" s="287"/>
      <c r="N432" s="287"/>
      <c r="O432" s="287"/>
      <c r="P432" s="287"/>
      <c r="Q432" s="287"/>
      <c r="R432" s="287"/>
      <c r="S432" s="287"/>
      <c r="T432" s="287"/>
      <c r="U432" s="287"/>
      <c r="V432" s="287"/>
      <c r="W432" s="287"/>
      <c r="X432" s="287"/>
      <c r="Y432" s="287"/>
      <c r="Z432" s="287"/>
      <c r="AA432" s="287"/>
      <c r="AB432" s="287"/>
      <c r="AC432" s="287"/>
      <c r="AD432" s="287"/>
      <c r="AE432" s="287"/>
      <c r="AF432" s="287"/>
      <c r="AG432" s="287"/>
      <c r="AH432" s="287"/>
      <c r="AI432" s="287"/>
      <c r="AJ432" s="287"/>
      <c r="AK432" s="287"/>
      <c r="AL432" s="287"/>
      <c r="AM432" s="287"/>
      <c r="AN432" s="287"/>
      <c r="AO432" s="287"/>
      <c r="AP432" s="287"/>
      <c r="AQ432" s="313"/>
      <c r="AR432" s="313"/>
      <c r="AS432" s="313"/>
      <c r="AT432" s="313"/>
      <c r="AU432" s="313"/>
      <c r="AV432" s="313"/>
      <c r="AW432" s="313"/>
      <c r="AX432" s="313"/>
      <c r="AY432" s="313"/>
      <c r="AZ432" s="313"/>
      <c r="BA432" s="313"/>
      <c r="BB432" s="313"/>
      <c r="BC432" s="313"/>
      <c r="BD432" s="313"/>
      <c r="BE432" s="313"/>
      <c r="BF432" s="313"/>
      <c r="BG432" s="313"/>
      <c r="BH432" s="313"/>
      <c r="BI432" s="313"/>
    </row>
    <row r="433" spans="1:61" s="143" customFormat="1" x14ac:dyDescent="0.2">
      <c r="A433" s="285" t="s">
        <v>290</v>
      </c>
      <c r="B433" s="286"/>
      <c r="C433" s="286"/>
      <c r="D433" s="286"/>
      <c r="E433" s="287" t="s">
        <v>291</v>
      </c>
      <c r="F433" s="287"/>
      <c r="G433" s="287"/>
      <c r="H433" s="287"/>
      <c r="I433" s="287"/>
      <c r="J433" s="287"/>
      <c r="K433" s="287"/>
      <c r="L433" s="287"/>
      <c r="M433" s="287"/>
      <c r="N433" s="287"/>
      <c r="O433" s="287"/>
      <c r="P433" s="287"/>
      <c r="Q433" s="287"/>
      <c r="R433" s="287"/>
      <c r="S433" s="287"/>
      <c r="T433" s="287"/>
      <c r="U433" s="287"/>
      <c r="V433" s="287"/>
      <c r="W433" s="287"/>
      <c r="X433" s="287"/>
      <c r="Y433" s="287"/>
      <c r="Z433" s="287"/>
      <c r="AA433" s="287"/>
      <c r="AB433" s="287"/>
      <c r="AC433" s="287"/>
      <c r="AD433" s="287"/>
      <c r="AE433" s="287"/>
      <c r="AF433" s="287"/>
      <c r="AG433" s="287"/>
      <c r="AH433" s="287"/>
      <c r="AI433" s="287"/>
      <c r="AJ433" s="287"/>
      <c r="AK433" s="287"/>
      <c r="AL433" s="287"/>
      <c r="AM433" s="287"/>
      <c r="AN433" s="287"/>
      <c r="AO433" s="287"/>
      <c r="AP433" s="287"/>
      <c r="AQ433" s="313"/>
      <c r="AR433" s="313"/>
      <c r="AS433" s="313"/>
      <c r="AT433" s="313"/>
      <c r="AU433" s="313"/>
      <c r="AV433" s="313"/>
      <c r="AW433" s="313"/>
      <c r="AX433" s="313"/>
      <c r="AY433" s="313"/>
      <c r="AZ433" s="313"/>
      <c r="BA433" s="313"/>
      <c r="BB433" s="313"/>
      <c r="BC433" s="313"/>
      <c r="BD433" s="313"/>
      <c r="BE433" s="313"/>
      <c r="BF433" s="313"/>
      <c r="BG433" s="313"/>
      <c r="BH433" s="313"/>
      <c r="BI433" s="313"/>
    </row>
    <row r="434" spans="1:61" s="143" customFormat="1" x14ac:dyDescent="0.2">
      <c r="A434" s="289"/>
      <c r="B434" s="286"/>
      <c r="C434" s="286"/>
      <c r="D434" s="286"/>
      <c r="E434" s="290" t="s">
        <v>130</v>
      </c>
      <c r="F434" s="290"/>
      <c r="G434" s="290"/>
      <c r="H434" s="290"/>
      <c r="I434" s="290"/>
      <c r="J434" s="290"/>
      <c r="K434" s="290"/>
      <c r="L434" s="290"/>
      <c r="M434" s="290"/>
      <c r="N434" s="290"/>
      <c r="O434" s="290"/>
      <c r="P434" s="290"/>
      <c r="Q434" s="290"/>
      <c r="R434" s="290"/>
      <c r="S434" s="290"/>
      <c r="T434" s="290"/>
      <c r="U434" s="290"/>
      <c r="V434" s="290"/>
      <c r="W434" s="290"/>
      <c r="X434" s="290"/>
      <c r="Y434" s="290"/>
      <c r="Z434" s="290"/>
      <c r="AA434" s="290"/>
      <c r="AB434" s="290"/>
      <c r="AC434" s="290"/>
      <c r="AD434" s="290"/>
      <c r="AE434" s="290"/>
      <c r="AF434" s="290"/>
      <c r="AG434" s="290"/>
      <c r="AH434" s="290"/>
      <c r="AI434" s="290"/>
      <c r="AJ434" s="290"/>
      <c r="AK434" s="290"/>
      <c r="AL434" s="290"/>
      <c r="AM434" s="290"/>
      <c r="AN434" s="290"/>
      <c r="AO434" s="290"/>
      <c r="AP434" s="290"/>
      <c r="AQ434" s="291">
        <f>SUM(AQ430:AY433)</f>
        <v>0</v>
      </c>
      <c r="AR434" s="291"/>
      <c r="AS434" s="291"/>
      <c r="AT434" s="291"/>
      <c r="AU434" s="291"/>
      <c r="AV434" s="291"/>
      <c r="AW434" s="291"/>
      <c r="AX434" s="291"/>
      <c r="AY434" s="291"/>
      <c r="AZ434" s="291">
        <f>SUM(AZ430:BI433)</f>
        <v>0</v>
      </c>
      <c r="BA434" s="291"/>
      <c r="BB434" s="291"/>
      <c r="BC434" s="291"/>
      <c r="BD434" s="291"/>
      <c r="BE434" s="291"/>
      <c r="BF434" s="291"/>
      <c r="BG434" s="291"/>
      <c r="BH434" s="291"/>
      <c r="BI434" s="291"/>
    </row>
    <row r="435" spans="1:61" s="143" customFormat="1" ht="16" x14ac:dyDescent="0.2">
      <c r="A435" s="314" t="s">
        <v>140</v>
      </c>
      <c r="B435" s="315"/>
      <c r="C435" s="315"/>
      <c r="D435" s="315"/>
      <c r="E435" s="315"/>
      <c r="F435" s="315"/>
      <c r="G435" s="315"/>
      <c r="H435" s="315"/>
      <c r="I435" s="315"/>
      <c r="J435" s="315"/>
      <c r="K435" s="315"/>
      <c r="L435" s="315"/>
      <c r="M435" s="315"/>
      <c r="N435" s="315"/>
      <c r="O435" s="315"/>
      <c r="P435" s="315"/>
      <c r="Q435" s="315"/>
      <c r="R435" s="315"/>
      <c r="S435" s="315"/>
      <c r="T435" s="315"/>
      <c r="U435" s="315"/>
      <c r="V435" s="315"/>
      <c r="W435" s="315"/>
      <c r="X435" s="315"/>
      <c r="Y435" s="315"/>
      <c r="Z435" s="315"/>
      <c r="AA435" s="315"/>
      <c r="AB435" s="315"/>
      <c r="AC435" s="315"/>
      <c r="AD435" s="315"/>
      <c r="AE435" s="315"/>
      <c r="AF435" s="315"/>
      <c r="AG435" s="315"/>
      <c r="AH435" s="315"/>
      <c r="AI435" s="315"/>
      <c r="AJ435" s="315"/>
      <c r="AK435" s="315"/>
      <c r="AL435" s="315"/>
      <c r="AM435" s="315"/>
      <c r="AN435" s="315"/>
      <c r="AO435" s="315"/>
      <c r="AP435" s="316"/>
      <c r="AQ435" s="291">
        <f>AQ434+AQ428+AQ425</f>
        <v>0</v>
      </c>
      <c r="AR435" s="291"/>
      <c r="AS435" s="291"/>
      <c r="AT435" s="291"/>
      <c r="AU435" s="291"/>
      <c r="AV435" s="291"/>
      <c r="AW435" s="291"/>
      <c r="AX435" s="291"/>
      <c r="AY435" s="291"/>
      <c r="AZ435" s="291">
        <f>AZ434+AZ428+AZ425</f>
        <v>0</v>
      </c>
      <c r="BA435" s="291"/>
      <c r="BB435" s="291"/>
      <c r="BC435" s="291"/>
      <c r="BD435" s="291"/>
      <c r="BE435" s="291"/>
      <c r="BF435" s="291"/>
      <c r="BG435" s="291"/>
      <c r="BH435" s="291"/>
      <c r="BI435" s="291"/>
    </row>
    <row r="436" spans="1:61" s="143" customFormat="1" ht="16" x14ac:dyDescent="0.2">
      <c r="A436" s="314" t="s">
        <v>141</v>
      </c>
      <c r="B436" s="315"/>
      <c r="C436" s="315"/>
      <c r="D436" s="315"/>
      <c r="E436" s="315"/>
      <c r="F436" s="315"/>
      <c r="G436" s="315"/>
      <c r="H436" s="315"/>
      <c r="I436" s="315"/>
      <c r="J436" s="315"/>
      <c r="K436" s="315"/>
      <c r="L436" s="315"/>
      <c r="M436" s="315"/>
      <c r="N436" s="315"/>
      <c r="O436" s="315"/>
      <c r="P436" s="315"/>
      <c r="Q436" s="315"/>
      <c r="R436" s="315"/>
      <c r="S436" s="315"/>
      <c r="T436" s="315"/>
      <c r="U436" s="315"/>
      <c r="V436" s="315"/>
      <c r="W436" s="315"/>
      <c r="X436" s="315"/>
      <c r="Y436" s="315"/>
      <c r="Z436" s="315"/>
      <c r="AA436" s="315"/>
      <c r="AB436" s="315"/>
      <c r="AC436" s="315"/>
      <c r="AD436" s="315"/>
      <c r="AE436" s="315"/>
      <c r="AF436" s="315"/>
      <c r="AG436" s="315"/>
      <c r="AH436" s="315"/>
      <c r="AI436" s="315"/>
      <c r="AJ436" s="315"/>
      <c r="AK436" s="315"/>
      <c r="AL436" s="315"/>
      <c r="AM436" s="315"/>
      <c r="AN436" s="315"/>
      <c r="AO436" s="315"/>
      <c r="AP436" s="316"/>
      <c r="AQ436" s="313"/>
      <c r="AR436" s="313"/>
      <c r="AS436" s="313"/>
      <c r="AT436" s="313"/>
      <c r="AU436" s="313"/>
      <c r="AV436" s="313"/>
      <c r="AW436" s="313"/>
      <c r="AX436" s="313"/>
      <c r="AY436" s="313"/>
      <c r="AZ436" s="313"/>
      <c r="BA436" s="313"/>
      <c r="BB436" s="313"/>
      <c r="BC436" s="313"/>
      <c r="BD436" s="313"/>
      <c r="BE436" s="313"/>
      <c r="BF436" s="313"/>
      <c r="BG436" s="313"/>
      <c r="BH436" s="313"/>
      <c r="BI436" s="313"/>
    </row>
    <row r="437" spans="1:61" s="143" customFormat="1" ht="16" x14ac:dyDescent="0.2">
      <c r="A437" s="314" t="s">
        <v>142</v>
      </c>
      <c r="B437" s="315"/>
      <c r="C437" s="315"/>
      <c r="D437" s="315"/>
      <c r="E437" s="315"/>
      <c r="F437" s="315"/>
      <c r="G437" s="315"/>
      <c r="H437" s="315"/>
      <c r="I437" s="315"/>
      <c r="J437" s="315"/>
      <c r="K437" s="315"/>
      <c r="L437" s="315"/>
      <c r="M437" s="315"/>
      <c r="N437" s="315"/>
      <c r="O437" s="315"/>
      <c r="P437" s="315"/>
      <c r="Q437" s="315"/>
      <c r="R437" s="315"/>
      <c r="S437" s="315"/>
      <c r="T437" s="315"/>
      <c r="U437" s="315"/>
      <c r="V437" s="315"/>
      <c r="W437" s="315"/>
      <c r="X437" s="315"/>
      <c r="Y437" s="315"/>
      <c r="Z437" s="315"/>
      <c r="AA437" s="315"/>
      <c r="AB437" s="315"/>
      <c r="AC437" s="315"/>
      <c r="AD437" s="315"/>
      <c r="AE437" s="315"/>
      <c r="AF437" s="315"/>
      <c r="AG437" s="315"/>
      <c r="AH437" s="315"/>
      <c r="AI437" s="315"/>
      <c r="AJ437" s="315"/>
      <c r="AK437" s="315"/>
      <c r="AL437" s="315"/>
      <c r="AM437" s="315"/>
      <c r="AN437" s="315"/>
      <c r="AO437" s="315"/>
      <c r="AP437" s="316"/>
      <c r="AQ437" s="425">
        <f>AQ435+AZ435+AQ436+AZ436</f>
        <v>0</v>
      </c>
      <c r="AR437" s="426"/>
      <c r="AS437" s="426"/>
      <c r="AT437" s="426"/>
      <c r="AU437" s="426"/>
      <c r="AV437" s="426"/>
      <c r="AW437" s="426"/>
      <c r="AX437" s="426"/>
      <c r="AY437" s="426"/>
      <c r="AZ437" s="426"/>
      <c r="BA437" s="426"/>
      <c r="BB437" s="426"/>
      <c r="BC437" s="426"/>
      <c r="BD437" s="426"/>
      <c r="BE437" s="426"/>
      <c r="BF437" s="426"/>
      <c r="BG437" s="426"/>
      <c r="BH437" s="426"/>
      <c r="BI437" s="427"/>
    </row>
    <row r="438" spans="1:61" s="141" customFormat="1" x14ac:dyDescent="0.2">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c r="AA438" s="142"/>
      <c r="AB438" s="142"/>
      <c r="AC438" s="142"/>
      <c r="AD438" s="142"/>
      <c r="AE438" s="142"/>
      <c r="AF438" s="142"/>
      <c r="AG438" s="142"/>
      <c r="AH438" s="142"/>
      <c r="AI438" s="142"/>
      <c r="AJ438" s="142"/>
      <c r="AK438" s="142"/>
      <c r="AL438" s="142"/>
      <c r="AM438" s="142"/>
      <c r="AN438" s="142"/>
      <c r="AO438" s="142"/>
      <c r="AP438" s="142"/>
      <c r="AQ438" s="142"/>
      <c r="AR438" s="142"/>
      <c r="AS438" s="142"/>
      <c r="AT438" s="142"/>
      <c r="AU438" s="142"/>
      <c r="AV438" s="142"/>
      <c r="AW438" s="142"/>
      <c r="AX438" s="142"/>
      <c r="AY438" s="142"/>
      <c r="AZ438" s="142"/>
      <c r="BA438" s="142"/>
      <c r="BB438" s="142"/>
      <c r="BC438" s="142"/>
      <c r="BD438" s="142"/>
      <c r="BE438" s="142"/>
      <c r="BF438" s="142"/>
      <c r="BG438" s="142"/>
      <c r="BH438" s="142"/>
      <c r="BI438" s="142"/>
    </row>
    <row r="439" spans="1:61" s="141" customFormat="1" x14ac:dyDescent="0.2">
      <c r="A439" s="280" t="s">
        <v>224</v>
      </c>
      <c r="B439" s="280"/>
      <c r="C439" s="280"/>
      <c r="D439" s="280"/>
      <c r="E439" s="280"/>
      <c r="F439" s="280"/>
      <c r="G439" s="280"/>
      <c r="H439" s="280"/>
      <c r="I439" s="280"/>
      <c r="J439" s="280"/>
      <c r="K439" s="280"/>
      <c r="L439" s="280"/>
      <c r="M439" s="280"/>
      <c r="N439" s="280"/>
      <c r="O439" s="280"/>
      <c r="P439" s="280"/>
      <c r="Q439" s="280"/>
      <c r="R439" s="280"/>
      <c r="S439" s="280"/>
      <c r="T439" s="280"/>
      <c r="U439" s="280"/>
      <c r="V439" s="280"/>
      <c r="W439" s="280"/>
      <c r="X439" s="280"/>
      <c r="Y439" s="280"/>
      <c r="Z439" s="280"/>
      <c r="AA439" s="280"/>
      <c r="AB439" s="280"/>
      <c r="AC439" s="280"/>
      <c r="AD439" s="280"/>
      <c r="AE439" s="280"/>
      <c r="AF439" s="280"/>
      <c r="AG439" s="280"/>
      <c r="AH439" s="280"/>
      <c r="AI439" s="280"/>
      <c r="AJ439" s="280"/>
      <c r="AK439" s="280"/>
      <c r="AL439" s="280"/>
      <c r="AM439" s="280"/>
      <c r="AN439" s="280"/>
      <c r="AO439" s="280"/>
      <c r="AP439" s="280"/>
      <c r="AQ439" s="280"/>
      <c r="AR439" s="280"/>
      <c r="AS439" s="142"/>
      <c r="AT439" s="142"/>
      <c r="AU439" s="142"/>
      <c r="AV439" s="142"/>
      <c r="AW439" s="142"/>
      <c r="AX439" s="142"/>
      <c r="AY439" s="142"/>
      <c r="AZ439" s="142"/>
      <c r="BA439" s="142"/>
      <c r="BB439" s="142"/>
      <c r="BC439" s="142"/>
      <c r="BD439" s="142"/>
      <c r="BE439" s="142"/>
      <c r="BF439" s="142"/>
      <c r="BG439" s="142"/>
      <c r="BH439" s="142"/>
      <c r="BI439" s="142"/>
    </row>
    <row r="440" spans="1:61" s="139" customFormat="1" x14ac:dyDescent="0.2">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0"/>
      <c r="AL440" s="130"/>
      <c r="AM440" s="130"/>
      <c r="AN440" s="130"/>
      <c r="AO440" s="130"/>
      <c r="AP440" s="130"/>
      <c r="AQ440" s="130"/>
      <c r="AR440" s="130"/>
      <c r="AS440" s="140"/>
      <c r="AT440" s="140"/>
      <c r="AU440" s="140"/>
      <c r="AV440" s="140"/>
      <c r="AW440" s="140"/>
      <c r="AX440" s="140"/>
      <c r="AY440" s="140"/>
      <c r="AZ440" s="140"/>
      <c r="BA440" s="140"/>
      <c r="BB440" s="140"/>
      <c r="BC440" s="140"/>
      <c r="BD440" s="140"/>
      <c r="BE440" s="140"/>
      <c r="BF440" s="140"/>
      <c r="BG440" s="140"/>
      <c r="BH440" s="140"/>
      <c r="BI440" s="140"/>
    </row>
    <row r="441" spans="1:61" s="141" customFormat="1" x14ac:dyDescent="0.2">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c r="AA441" s="142"/>
      <c r="AB441" s="142"/>
      <c r="AC441" s="142"/>
      <c r="AD441" s="142"/>
      <c r="AE441" s="142"/>
      <c r="AF441" s="142"/>
      <c r="AG441" s="142"/>
      <c r="AH441" s="142"/>
      <c r="AI441" s="142"/>
      <c r="AJ441" s="142"/>
      <c r="AK441" s="142"/>
      <c r="AL441" s="142"/>
      <c r="AM441" s="142"/>
      <c r="AN441" s="142"/>
      <c r="AO441" s="142"/>
      <c r="AP441" s="142"/>
      <c r="AQ441" s="142"/>
      <c r="AR441" s="142"/>
      <c r="AS441" s="142"/>
      <c r="AT441" s="142"/>
      <c r="AU441" s="142"/>
      <c r="AV441" s="142"/>
      <c r="AW441" s="142"/>
      <c r="AX441" s="142"/>
      <c r="AY441" s="142"/>
      <c r="AZ441" s="142"/>
      <c r="BA441" s="142"/>
      <c r="BB441" s="142"/>
      <c r="BC441" s="142"/>
      <c r="BD441" s="142"/>
      <c r="BE441" s="142"/>
      <c r="BF441" s="142"/>
      <c r="BG441" s="142"/>
      <c r="BH441" s="142"/>
      <c r="BI441" s="142"/>
    </row>
    <row r="442" spans="1:61" x14ac:dyDescent="0.2">
      <c r="A442" s="629" t="s">
        <v>0</v>
      </c>
      <c r="B442" s="630"/>
      <c r="C442" s="630"/>
      <c r="D442" s="630"/>
      <c r="E442" s="630"/>
      <c r="F442" s="630"/>
      <c r="G442" s="630"/>
      <c r="H442" s="630"/>
      <c r="I442" s="630"/>
      <c r="J442" s="630"/>
      <c r="K442" s="630"/>
      <c r="L442" s="630"/>
      <c r="M442" s="630"/>
      <c r="N442" s="630"/>
      <c r="O442" s="630"/>
      <c r="P442" s="630"/>
      <c r="Q442" s="630"/>
      <c r="R442" s="630"/>
      <c r="S442" s="630"/>
      <c r="T442" s="630"/>
      <c r="U442" s="630"/>
      <c r="V442" s="630"/>
      <c r="W442" s="630"/>
      <c r="X442" s="630"/>
      <c r="Y442" s="630"/>
      <c r="Z442" s="630"/>
      <c r="AA442" s="630"/>
      <c r="AB442" s="630"/>
      <c r="AC442" s="630"/>
      <c r="AD442" s="631"/>
      <c r="AE442" s="755" t="s">
        <v>471</v>
      </c>
      <c r="AF442" s="756"/>
      <c r="AG442" s="756"/>
      <c r="AH442" s="756"/>
      <c r="AI442" s="756"/>
      <c r="AJ442" s="756"/>
      <c r="AK442" s="756"/>
      <c r="AL442" s="756"/>
      <c r="AM442" s="756"/>
      <c r="AN442" s="756"/>
      <c r="AO442" s="756"/>
      <c r="AP442" s="756"/>
      <c r="AQ442" s="756"/>
      <c r="AR442" s="756"/>
      <c r="AS442" s="756"/>
      <c r="AT442" s="756"/>
      <c r="AU442" s="756"/>
      <c r="AV442" s="756"/>
      <c r="AW442" s="756"/>
      <c r="AX442" s="756"/>
      <c r="AY442" s="756"/>
      <c r="AZ442" s="756"/>
      <c r="BA442" s="756"/>
      <c r="BB442" s="756"/>
      <c r="BC442" s="756"/>
      <c r="BD442" s="756"/>
      <c r="BE442" s="756"/>
      <c r="BF442" s="756"/>
      <c r="BG442" s="756"/>
      <c r="BH442" s="756"/>
      <c r="BI442" s="757"/>
    </row>
    <row r="443" spans="1:61" x14ac:dyDescent="0.2">
      <c r="A443" s="632" t="s">
        <v>1</v>
      </c>
      <c r="B443" s="633"/>
      <c r="C443" s="633"/>
      <c r="D443" s="633"/>
      <c r="E443" s="633"/>
      <c r="F443" s="633"/>
      <c r="G443" s="633"/>
      <c r="H443" s="633"/>
      <c r="I443" s="633"/>
      <c r="J443" s="633"/>
      <c r="K443" s="633"/>
      <c r="L443" s="633"/>
      <c r="M443" s="633"/>
      <c r="N443" s="633"/>
      <c r="O443" s="633"/>
      <c r="P443" s="633"/>
      <c r="Q443" s="633"/>
      <c r="R443" s="633"/>
      <c r="S443" s="633"/>
      <c r="T443" s="633"/>
      <c r="U443" s="633"/>
      <c r="V443" s="633"/>
      <c r="W443" s="633"/>
      <c r="X443" s="633"/>
      <c r="Y443" s="633"/>
      <c r="Z443" s="633"/>
      <c r="AA443" s="633"/>
      <c r="AB443" s="633"/>
      <c r="AC443" s="633"/>
      <c r="AD443" s="634"/>
      <c r="AE443" s="758"/>
      <c r="AF443" s="759"/>
      <c r="AG443" s="759"/>
      <c r="AH443" s="759"/>
      <c r="AI443" s="759"/>
      <c r="AJ443" s="759"/>
      <c r="AK443" s="759"/>
      <c r="AL443" s="759"/>
      <c r="AM443" s="759"/>
      <c r="AN443" s="759"/>
      <c r="AO443" s="759"/>
      <c r="AP443" s="759"/>
      <c r="AQ443" s="759"/>
      <c r="AR443" s="759"/>
      <c r="AS443" s="759"/>
      <c r="AT443" s="759"/>
      <c r="AU443" s="759"/>
      <c r="AV443" s="759"/>
      <c r="AW443" s="759"/>
      <c r="AX443" s="759"/>
      <c r="AY443" s="759"/>
      <c r="AZ443" s="759"/>
      <c r="BA443" s="759"/>
      <c r="BB443" s="759"/>
      <c r="BC443" s="759"/>
      <c r="BD443" s="759"/>
      <c r="BE443" s="759"/>
      <c r="BF443" s="759"/>
      <c r="BG443" s="759"/>
      <c r="BH443" s="759"/>
      <c r="BI443" s="760"/>
    </row>
    <row r="444" spans="1:61" ht="0.75" customHeight="1" x14ac:dyDescent="0.2">
      <c r="A444" s="73"/>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c r="AA444" s="74"/>
      <c r="AB444" s="74"/>
      <c r="AC444" s="74"/>
      <c r="AD444" s="75"/>
      <c r="AE444" s="778"/>
      <c r="AF444" s="779"/>
      <c r="AG444" s="779"/>
      <c r="AH444" s="779"/>
      <c r="AI444" s="779"/>
      <c r="AJ444" s="779"/>
      <c r="AK444" s="779"/>
      <c r="AL444" s="779"/>
      <c r="AM444" s="779"/>
      <c r="AN444" s="779"/>
      <c r="AO444" s="779"/>
      <c r="AP444" s="779"/>
      <c r="AQ444" s="779"/>
      <c r="AR444" s="779"/>
      <c r="AS444" s="779"/>
      <c r="AT444" s="779"/>
      <c r="AU444" s="779"/>
      <c r="AV444" s="779"/>
      <c r="AW444" s="779"/>
      <c r="AX444" s="779"/>
      <c r="AY444" s="779"/>
      <c r="AZ444" s="779"/>
      <c r="BA444" s="779"/>
      <c r="BB444" s="779"/>
      <c r="BC444" s="779"/>
      <c r="BD444" s="779"/>
      <c r="BE444" s="779"/>
      <c r="BF444" s="779"/>
      <c r="BG444" s="779"/>
      <c r="BH444" s="779"/>
      <c r="BI444" s="780"/>
    </row>
    <row r="445" spans="1:61" x14ac:dyDescent="0.2">
      <c r="A445" s="761" t="s">
        <v>164</v>
      </c>
      <c r="B445" s="762"/>
      <c r="C445" s="762"/>
      <c r="D445" s="762"/>
      <c r="E445" s="762"/>
      <c r="F445" s="762"/>
      <c r="G445" s="762"/>
      <c r="H445" s="762"/>
      <c r="I445" s="762"/>
      <c r="J445" s="762"/>
      <c r="K445" s="762"/>
      <c r="L445" s="762"/>
      <c r="M445" s="762"/>
      <c r="N445" s="762"/>
      <c r="O445" s="762"/>
      <c r="P445" s="762"/>
      <c r="Q445" s="762"/>
      <c r="R445" s="762"/>
      <c r="S445" s="762"/>
      <c r="T445" s="762"/>
      <c r="U445" s="762"/>
      <c r="V445" s="762"/>
      <c r="W445" s="762"/>
      <c r="X445" s="762"/>
      <c r="Y445" s="762"/>
      <c r="Z445" s="762"/>
      <c r="AA445" s="762"/>
      <c r="AB445" s="762"/>
      <c r="AC445" s="762"/>
      <c r="AD445" s="763"/>
      <c r="AE445" s="781"/>
      <c r="AF445" s="782"/>
      <c r="AG445" s="782"/>
      <c r="AH445" s="782"/>
      <c r="AI445" s="782"/>
      <c r="AJ445" s="782"/>
      <c r="AK445" s="782"/>
      <c r="AL445" s="782"/>
      <c r="AM445" s="782"/>
      <c r="AN445" s="782"/>
      <c r="AO445" s="782"/>
      <c r="AP445" s="782"/>
      <c r="AQ445" s="782"/>
      <c r="AR445" s="782"/>
      <c r="AS445" s="782"/>
      <c r="AT445" s="782"/>
      <c r="AU445" s="782"/>
      <c r="AV445" s="782"/>
      <c r="AW445" s="782"/>
      <c r="AX445" s="782"/>
      <c r="AY445" s="782"/>
      <c r="AZ445" s="782"/>
      <c r="BA445" s="782"/>
      <c r="BB445" s="782"/>
      <c r="BC445" s="782"/>
      <c r="BD445" s="782"/>
      <c r="BE445" s="782"/>
      <c r="BF445" s="782"/>
      <c r="BG445" s="782"/>
      <c r="BH445" s="782"/>
      <c r="BI445" s="783"/>
    </row>
    <row r="446" spans="1:61" x14ac:dyDescent="0.2">
      <c r="A446" s="764" t="s">
        <v>165</v>
      </c>
      <c r="B446" s="765"/>
      <c r="C446" s="765"/>
      <c r="D446" s="765"/>
      <c r="E446" s="765"/>
      <c r="F446" s="765"/>
      <c r="G446" s="765"/>
      <c r="H446" s="765"/>
      <c r="I446" s="765"/>
      <c r="J446" s="765"/>
      <c r="K446" s="765"/>
      <c r="L446" s="765"/>
      <c r="M446" s="765"/>
      <c r="N446" s="765"/>
      <c r="O446" s="765"/>
      <c r="P446" s="765"/>
      <c r="Q446" s="765"/>
      <c r="R446" s="765"/>
      <c r="S446" s="765"/>
      <c r="T446" s="765"/>
      <c r="U446" s="765"/>
      <c r="V446" s="765"/>
      <c r="W446" s="765"/>
      <c r="X446" s="765"/>
      <c r="Y446" s="765"/>
      <c r="Z446" s="765"/>
      <c r="AA446" s="765"/>
      <c r="AB446" s="765"/>
      <c r="AC446" s="765"/>
      <c r="AD446" s="766"/>
      <c r="AE446" s="781"/>
      <c r="AF446" s="782"/>
      <c r="AG446" s="782"/>
      <c r="AH446" s="782"/>
      <c r="AI446" s="782"/>
      <c r="AJ446" s="782"/>
      <c r="AK446" s="782"/>
      <c r="AL446" s="782"/>
      <c r="AM446" s="782"/>
      <c r="AN446" s="782"/>
      <c r="AO446" s="782"/>
      <c r="AP446" s="782"/>
      <c r="AQ446" s="782"/>
      <c r="AR446" s="782"/>
      <c r="AS446" s="782"/>
      <c r="AT446" s="782"/>
      <c r="AU446" s="782"/>
      <c r="AV446" s="782"/>
      <c r="AW446" s="782"/>
      <c r="AX446" s="782"/>
      <c r="AY446" s="782"/>
      <c r="AZ446" s="782"/>
      <c r="BA446" s="782"/>
      <c r="BB446" s="782"/>
      <c r="BC446" s="782"/>
      <c r="BD446" s="782"/>
      <c r="BE446" s="782"/>
      <c r="BF446" s="782"/>
      <c r="BG446" s="782"/>
      <c r="BH446" s="782"/>
      <c r="BI446" s="783"/>
    </row>
    <row r="447" spans="1:61" x14ac:dyDescent="0.2">
      <c r="A447" s="784" t="s">
        <v>166</v>
      </c>
      <c r="B447" s="458"/>
      <c r="C447" s="458"/>
      <c r="D447" s="458"/>
      <c r="E447" s="458"/>
      <c r="F447" s="458"/>
      <c r="G447" s="458"/>
      <c r="H447" s="458"/>
      <c r="I447" s="458"/>
      <c r="J447" s="458"/>
      <c r="K447" s="458"/>
      <c r="L447" s="458"/>
      <c r="M447" s="458"/>
      <c r="N447" s="458"/>
      <c r="O447" s="458"/>
      <c r="P447" s="458"/>
      <c r="Q447" s="459"/>
      <c r="R447" s="680"/>
      <c r="S447" s="680"/>
      <c r="T447" s="76"/>
      <c r="U447" s="76"/>
      <c r="V447" s="76"/>
      <c r="W447" s="76"/>
      <c r="X447" s="76"/>
      <c r="Y447" s="76"/>
      <c r="Z447" s="76"/>
      <c r="AA447" s="76"/>
      <c r="AB447" s="76"/>
      <c r="AC447" s="76"/>
      <c r="AD447" s="77"/>
      <c r="AE447" s="781"/>
      <c r="AF447" s="782"/>
      <c r="AG447" s="782"/>
      <c r="AH447" s="782"/>
      <c r="AI447" s="782"/>
      <c r="AJ447" s="782"/>
      <c r="AK447" s="782"/>
      <c r="AL447" s="782"/>
      <c r="AM447" s="782"/>
      <c r="AN447" s="782"/>
      <c r="AO447" s="782"/>
      <c r="AP447" s="782"/>
      <c r="AQ447" s="782"/>
      <c r="AR447" s="782"/>
      <c r="AS447" s="782"/>
      <c r="AT447" s="782"/>
      <c r="AU447" s="782"/>
      <c r="AV447" s="782"/>
      <c r="AW447" s="782"/>
      <c r="AX447" s="782"/>
      <c r="AY447" s="782"/>
      <c r="AZ447" s="782"/>
      <c r="BA447" s="782"/>
      <c r="BB447" s="782"/>
      <c r="BC447" s="782"/>
      <c r="BD447" s="782"/>
      <c r="BE447" s="782"/>
      <c r="BF447" s="782"/>
      <c r="BG447" s="782"/>
      <c r="BH447" s="782"/>
      <c r="BI447" s="783"/>
    </row>
    <row r="448" spans="1:61" ht="6" customHeight="1" x14ac:dyDescent="0.2">
      <c r="A448" s="767"/>
      <c r="B448" s="768"/>
      <c r="C448" s="768"/>
      <c r="D448" s="768"/>
      <c r="E448" s="768"/>
      <c r="F448" s="768"/>
      <c r="G448" s="768"/>
      <c r="H448" s="768"/>
      <c r="I448" s="768"/>
      <c r="J448" s="768"/>
      <c r="K448" s="768"/>
      <c r="L448" s="768"/>
      <c r="M448" s="768"/>
      <c r="N448" s="768"/>
      <c r="O448" s="768"/>
      <c r="P448" s="768"/>
      <c r="Q448" s="768"/>
      <c r="R448" s="768"/>
      <c r="S448" s="768"/>
      <c r="T448" s="768"/>
      <c r="U448" s="768"/>
      <c r="V448" s="768"/>
      <c r="W448" s="768"/>
      <c r="X448" s="768"/>
      <c r="Y448" s="768"/>
      <c r="Z448" s="768"/>
      <c r="AA448" s="768"/>
      <c r="AB448" s="768"/>
      <c r="AC448" s="768"/>
      <c r="AD448" s="769"/>
      <c r="AE448" s="41"/>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c r="BF448" s="42"/>
      <c r="BG448" s="42"/>
      <c r="BH448" s="42"/>
      <c r="BI448" s="43"/>
    </row>
    <row r="449" spans="1:61" x14ac:dyDescent="0.2">
      <c r="A449" s="785" t="s">
        <v>472</v>
      </c>
      <c r="B449" s="786"/>
      <c r="C449" s="786"/>
      <c r="D449" s="786"/>
      <c r="E449" s="786"/>
      <c r="F449" s="786"/>
      <c r="G449" s="786"/>
      <c r="H449" s="786"/>
      <c r="I449" s="786"/>
      <c r="J449" s="786"/>
      <c r="K449" s="786"/>
      <c r="L449" s="786"/>
      <c r="M449" s="786"/>
      <c r="N449" s="786"/>
      <c r="O449" s="786"/>
      <c r="P449" s="786"/>
      <c r="Q449" s="786"/>
      <c r="R449" s="786"/>
      <c r="S449" s="786"/>
      <c r="T449" s="786"/>
      <c r="U449" s="786"/>
      <c r="V449" s="786"/>
      <c r="W449" s="786"/>
      <c r="X449" s="786"/>
      <c r="Y449" s="786"/>
      <c r="Z449" s="786"/>
      <c r="AA449" s="786"/>
      <c r="AB449" s="786"/>
      <c r="AC449" s="786"/>
      <c r="AD449" s="786"/>
      <c r="AE449" s="786"/>
      <c r="AF449" s="786"/>
      <c r="AG449" s="786"/>
      <c r="AH449" s="786"/>
      <c r="AI449" s="786"/>
      <c r="AJ449" s="786"/>
      <c r="AK449" s="786"/>
      <c r="AL449" s="786"/>
      <c r="AM449" s="786"/>
      <c r="AN449" s="786"/>
      <c r="AO449" s="786"/>
      <c r="AP449" s="786"/>
      <c r="AQ449" s="786"/>
      <c r="AR449" s="786"/>
      <c r="AS449" s="786"/>
      <c r="AT449" s="786"/>
      <c r="AU449" s="786"/>
      <c r="AV449" s="786"/>
      <c r="AW449" s="786"/>
      <c r="AX449" s="786"/>
      <c r="AY449" s="786"/>
      <c r="AZ449" s="786"/>
      <c r="BA449" s="786"/>
      <c r="BB449" s="786"/>
      <c r="BC449" s="786"/>
      <c r="BD449" s="789" t="s">
        <v>167</v>
      </c>
      <c r="BE449" s="789"/>
      <c r="BF449" s="789"/>
      <c r="BG449" s="789"/>
      <c r="BH449" s="789"/>
      <c r="BI449" s="790"/>
    </row>
    <row r="450" spans="1:61" x14ac:dyDescent="0.2">
      <c r="A450" s="787"/>
      <c r="B450" s="788"/>
      <c r="C450" s="788"/>
      <c r="D450" s="788"/>
      <c r="E450" s="788"/>
      <c r="F450" s="788"/>
      <c r="G450" s="788"/>
      <c r="H450" s="788"/>
      <c r="I450" s="788"/>
      <c r="J450" s="788"/>
      <c r="K450" s="788"/>
      <c r="L450" s="788"/>
      <c r="M450" s="788"/>
      <c r="N450" s="788"/>
      <c r="O450" s="788"/>
      <c r="P450" s="788"/>
      <c r="Q450" s="788"/>
      <c r="R450" s="788"/>
      <c r="S450" s="788"/>
      <c r="T450" s="788"/>
      <c r="U450" s="788"/>
      <c r="V450" s="788"/>
      <c r="W450" s="788"/>
      <c r="X450" s="788"/>
      <c r="Y450" s="788"/>
      <c r="Z450" s="788"/>
      <c r="AA450" s="788"/>
      <c r="AB450" s="788"/>
      <c r="AC450" s="788"/>
      <c r="AD450" s="788"/>
      <c r="AE450" s="788"/>
      <c r="AF450" s="788"/>
      <c r="AG450" s="788"/>
      <c r="AH450" s="788"/>
      <c r="AI450" s="788"/>
      <c r="AJ450" s="788"/>
      <c r="AK450" s="788"/>
      <c r="AL450" s="788"/>
      <c r="AM450" s="788"/>
      <c r="AN450" s="788"/>
      <c r="AO450" s="788"/>
      <c r="AP450" s="788"/>
      <c r="AQ450" s="788"/>
      <c r="AR450" s="788"/>
      <c r="AS450" s="788"/>
      <c r="AT450" s="788"/>
      <c r="AU450" s="788"/>
      <c r="AV450" s="788"/>
      <c r="AW450" s="788"/>
      <c r="AX450" s="788"/>
      <c r="AY450" s="788"/>
      <c r="AZ450" s="788"/>
      <c r="BA450" s="788"/>
      <c r="BB450" s="788"/>
      <c r="BC450" s="788"/>
      <c r="BD450" s="791" t="s">
        <v>168</v>
      </c>
      <c r="BE450" s="791"/>
      <c r="BF450" s="791"/>
      <c r="BG450" s="791"/>
      <c r="BH450" s="791"/>
      <c r="BI450" s="792"/>
    </row>
    <row r="451" spans="1:61" x14ac:dyDescent="0.2">
      <c r="A451" s="793" t="s">
        <v>314</v>
      </c>
      <c r="B451" s="793"/>
      <c r="C451" s="793"/>
      <c r="D451" s="793"/>
      <c r="E451" s="793"/>
      <c r="F451" s="793"/>
      <c r="G451" s="793"/>
      <c r="H451" s="793"/>
      <c r="I451" s="793"/>
      <c r="J451" s="793"/>
      <c r="K451" s="793"/>
      <c r="L451" s="793"/>
      <c r="M451" s="793"/>
      <c r="N451" s="793"/>
      <c r="O451" s="793"/>
      <c r="P451" s="793"/>
      <c r="Q451" s="793"/>
      <c r="R451" s="793"/>
      <c r="S451" s="793"/>
      <c r="T451" s="793"/>
      <c r="U451" s="793"/>
      <c r="V451" s="793"/>
      <c r="W451" s="793"/>
      <c r="X451" s="793"/>
      <c r="Y451" s="793"/>
      <c r="Z451" s="793"/>
      <c r="AA451" s="793"/>
      <c r="AB451" s="793"/>
      <c r="AC451" s="793"/>
      <c r="AD451" s="793"/>
      <c r="AE451" s="793"/>
      <c r="AF451" s="793"/>
      <c r="AG451" s="793"/>
      <c r="AH451" s="793"/>
      <c r="AI451" s="793"/>
      <c r="AJ451" s="793"/>
      <c r="AK451" s="793"/>
      <c r="AL451" s="793"/>
      <c r="AM451" s="793"/>
      <c r="AN451" s="793"/>
      <c r="AO451" s="793"/>
      <c r="AP451" s="793"/>
      <c r="AQ451" s="793"/>
      <c r="AR451" s="793"/>
      <c r="AS451" s="793"/>
      <c r="AT451" s="793"/>
      <c r="AU451" s="793"/>
      <c r="AV451" s="793"/>
      <c r="AW451" s="793"/>
      <c r="AX451" s="793"/>
      <c r="AY451" s="793"/>
      <c r="AZ451" s="793"/>
      <c r="BA451" s="793"/>
      <c r="BB451" s="793"/>
      <c r="BC451" s="793"/>
      <c r="BD451" s="793"/>
      <c r="BE451" s="793"/>
      <c r="BF451" s="793"/>
      <c r="BG451" s="793"/>
      <c r="BH451" s="793"/>
      <c r="BI451" s="794"/>
    </row>
    <row r="452" spans="1:61" ht="31.5" customHeight="1" x14ac:dyDescent="0.2">
      <c r="A452" s="777" t="s">
        <v>169</v>
      </c>
      <c r="B452" s="777"/>
      <c r="C452" s="777"/>
      <c r="D452" s="777"/>
      <c r="E452" s="777"/>
      <c r="F452" s="777"/>
      <c r="G452" s="777"/>
      <c r="H452" s="777"/>
      <c r="I452" s="777"/>
      <c r="J452" s="777"/>
      <c r="K452" s="777"/>
      <c r="L452" s="777"/>
      <c r="M452" s="777"/>
      <c r="N452" s="777"/>
      <c r="O452" s="777"/>
      <c r="P452" s="777"/>
      <c r="Q452" s="777"/>
      <c r="R452" s="777"/>
      <c r="S452" s="777"/>
      <c r="T452" s="777"/>
      <c r="U452" s="777"/>
      <c r="V452" s="777"/>
      <c r="W452" s="777"/>
      <c r="X452" s="777"/>
      <c r="Y452" s="777"/>
      <c r="Z452" s="777"/>
      <c r="AA452" s="777"/>
      <c r="AB452" s="777"/>
      <c r="AC452" s="777"/>
      <c r="AD452" s="777"/>
      <c r="AE452" s="795" t="s">
        <v>170</v>
      </c>
      <c r="AF452" s="796"/>
      <c r="AG452" s="796"/>
      <c r="AH452" s="796"/>
      <c r="AI452" s="797"/>
      <c r="AJ452" s="798" t="s">
        <v>171</v>
      </c>
      <c r="AK452" s="798"/>
      <c r="AL452" s="798"/>
      <c r="AM452" s="798"/>
      <c r="AN452" s="798"/>
      <c r="AO452" s="798"/>
      <c r="AP452" s="798"/>
      <c r="AQ452" s="798" t="s">
        <v>172</v>
      </c>
      <c r="AR452" s="798"/>
      <c r="AS452" s="798"/>
      <c r="AT452" s="798"/>
      <c r="AU452" s="798"/>
      <c r="AV452" s="798"/>
      <c r="AW452" s="798"/>
      <c r="AX452" s="798"/>
      <c r="AY452" s="798" t="s">
        <v>170</v>
      </c>
      <c r="AZ452" s="798"/>
      <c r="BA452" s="798"/>
      <c r="BB452" s="798"/>
      <c r="BC452" s="798"/>
      <c r="BD452" s="798" t="s">
        <v>171</v>
      </c>
      <c r="BE452" s="798"/>
      <c r="BF452" s="798"/>
      <c r="BG452" s="798"/>
      <c r="BH452" s="798"/>
      <c r="BI452" s="798"/>
    </row>
    <row r="453" spans="1:61" s="69" customFormat="1" x14ac:dyDescent="0.2">
      <c r="A453" s="770" t="s">
        <v>173</v>
      </c>
      <c r="B453" s="770"/>
      <c r="C453" s="770"/>
      <c r="D453" s="770"/>
      <c r="E453" s="770"/>
      <c r="F453" s="770"/>
      <c r="G453" s="770"/>
      <c r="H453" s="770"/>
      <c r="I453" s="770"/>
      <c r="J453" s="770"/>
      <c r="K453" s="770"/>
      <c r="L453" s="770"/>
      <c r="M453" s="770"/>
      <c r="N453" s="770"/>
      <c r="O453" s="770"/>
      <c r="P453" s="770"/>
      <c r="Q453" s="770"/>
      <c r="R453" s="770"/>
      <c r="S453" s="770"/>
      <c r="T453" s="770"/>
      <c r="U453" s="770"/>
      <c r="V453" s="770"/>
      <c r="W453" s="770"/>
      <c r="X453" s="770"/>
      <c r="Y453" s="770"/>
      <c r="Z453" s="770"/>
      <c r="AA453" s="770"/>
      <c r="AB453" s="770"/>
      <c r="AC453" s="770"/>
      <c r="AD453" s="770"/>
      <c r="AE453" s="799" t="s">
        <v>174</v>
      </c>
      <c r="AF453" s="800"/>
      <c r="AG453" s="800"/>
      <c r="AH453" s="800"/>
      <c r="AI453" s="800"/>
      <c r="AJ453" s="800"/>
      <c r="AK453" s="800"/>
      <c r="AL453" s="800"/>
      <c r="AM453" s="800"/>
      <c r="AN453" s="800"/>
      <c r="AO453" s="800"/>
      <c r="AP453" s="800"/>
      <c r="AQ453" s="800"/>
      <c r="AR453" s="800"/>
      <c r="AS453" s="800"/>
      <c r="AT453" s="800"/>
      <c r="AU453" s="800"/>
      <c r="AV453" s="800"/>
      <c r="AW453" s="800"/>
      <c r="AX453" s="801"/>
      <c r="AY453" s="802" t="s">
        <v>175</v>
      </c>
      <c r="AZ453" s="802"/>
      <c r="BA453" s="802"/>
      <c r="BB453" s="802"/>
      <c r="BC453" s="802"/>
      <c r="BD453" s="802"/>
      <c r="BE453" s="802"/>
      <c r="BF453" s="802"/>
      <c r="BG453" s="802"/>
      <c r="BH453" s="802"/>
      <c r="BI453" s="802"/>
    </row>
    <row r="454" spans="1:61" x14ac:dyDescent="0.2">
      <c r="A454" s="771" t="s">
        <v>427</v>
      </c>
      <c r="B454" s="772"/>
      <c r="C454" s="772"/>
      <c r="D454" s="772"/>
      <c r="E454" s="772"/>
      <c r="F454" s="772"/>
      <c r="G454" s="772"/>
      <c r="H454" s="772"/>
      <c r="I454" s="772"/>
      <c r="J454" s="772"/>
      <c r="K454" s="772"/>
      <c r="L454" s="772"/>
      <c r="M454" s="772"/>
      <c r="N454" s="772"/>
      <c r="O454" s="772"/>
      <c r="P454" s="772"/>
      <c r="Q454" s="772"/>
      <c r="R454" s="772"/>
      <c r="S454" s="772"/>
      <c r="T454" s="772"/>
      <c r="U454" s="772"/>
      <c r="V454" s="772"/>
      <c r="W454" s="772"/>
      <c r="X454" s="772"/>
      <c r="Y454" s="772"/>
      <c r="Z454" s="772"/>
      <c r="AA454" s="772"/>
      <c r="AB454" s="772"/>
      <c r="AC454" s="772"/>
      <c r="AD454" s="772"/>
      <c r="AE454" s="773"/>
      <c r="AF454" s="774"/>
      <c r="AG454" s="774"/>
      <c r="AH454" s="774"/>
      <c r="AI454" s="775"/>
      <c r="AJ454" s="267"/>
      <c r="AK454" s="267"/>
      <c r="AL454" s="267"/>
      <c r="AM454" s="267"/>
      <c r="AN454" s="267"/>
      <c r="AO454" s="267"/>
      <c r="AP454" s="267"/>
      <c r="AQ454" s="776"/>
      <c r="AR454" s="776"/>
      <c r="AS454" s="776"/>
      <c r="AT454" s="776"/>
      <c r="AU454" s="776"/>
      <c r="AV454" s="776"/>
      <c r="AW454" s="776"/>
      <c r="AX454" s="776"/>
      <c r="AY454" s="267"/>
      <c r="AZ454" s="267"/>
      <c r="BA454" s="267"/>
      <c r="BB454" s="267"/>
      <c r="BC454" s="267"/>
      <c r="BD454" s="267"/>
      <c r="BE454" s="267"/>
      <c r="BF454" s="267"/>
      <c r="BG454" s="267"/>
      <c r="BH454" s="267"/>
      <c r="BI454" s="267"/>
    </row>
    <row r="455" spans="1:61" x14ac:dyDescent="0.2">
      <c r="A455" s="803" t="s">
        <v>428</v>
      </c>
      <c r="B455" s="804"/>
      <c r="C455" s="804"/>
      <c r="D455" s="804"/>
      <c r="E455" s="804"/>
      <c r="F455" s="804"/>
      <c r="G455" s="804"/>
      <c r="H455" s="804"/>
      <c r="I455" s="804"/>
      <c r="J455" s="804"/>
      <c r="K455" s="804"/>
      <c r="L455" s="804"/>
      <c r="M455" s="804"/>
      <c r="N455" s="804"/>
      <c r="O455" s="804"/>
      <c r="P455" s="804"/>
      <c r="Q455" s="804"/>
      <c r="R455" s="804"/>
      <c r="S455" s="804"/>
      <c r="T455" s="804"/>
      <c r="U455" s="804"/>
      <c r="V455" s="804"/>
      <c r="W455" s="804"/>
      <c r="X455" s="804"/>
      <c r="Y455" s="804"/>
      <c r="Z455" s="804"/>
      <c r="AA455" s="804"/>
      <c r="AB455" s="804"/>
      <c r="AC455" s="804"/>
      <c r="AD455" s="804"/>
      <c r="AE455" s="773"/>
      <c r="AF455" s="774"/>
      <c r="AG455" s="774"/>
      <c r="AH455" s="774"/>
      <c r="AI455" s="775"/>
      <c r="AJ455" s="805"/>
      <c r="AK455" s="805"/>
      <c r="AL455" s="805"/>
      <c r="AM455" s="805"/>
      <c r="AN455" s="805"/>
      <c r="AO455" s="805"/>
      <c r="AP455" s="805"/>
      <c r="AQ455" s="776"/>
      <c r="AR455" s="776"/>
      <c r="AS455" s="776"/>
      <c r="AT455" s="776"/>
      <c r="AU455" s="776"/>
      <c r="AV455" s="776"/>
      <c r="AW455" s="776"/>
      <c r="AX455" s="776"/>
      <c r="AY455" s="805"/>
      <c r="AZ455" s="805"/>
      <c r="BA455" s="805"/>
      <c r="BB455" s="805"/>
      <c r="BC455" s="805"/>
      <c r="BD455" s="805"/>
      <c r="BE455" s="805"/>
      <c r="BF455" s="805"/>
      <c r="BG455" s="805"/>
      <c r="BH455" s="805"/>
      <c r="BI455" s="805"/>
    </row>
    <row r="456" spans="1:61" ht="33.75" customHeight="1" x14ac:dyDescent="0.2">
      <c r="A456" s="236" t="s">
        <v>473</v>
      </c>
      <c r="B456" s="237"/>
      <c r="C456" s="237"/>
      <c r="D456" s="237"/>
      <c r="E456" s="237"/>
      <c r="F456" s="237"/>
      <c r="G456" s="237"/>
      <c r="H456" s="237"/>
      <c r="I456" s="237"/>
      <c r="J456" s="237"/>
      <c r="K456" s="237"/>
      <c r="L456" s="237"/>
      <c r="M456" s="237"/>
      <c r="N456" s="237"/>
      <c r="O456" s="237"/>
      <c r="P456" s="237"/>
      <c r="Q456" s="237"/>
      <c r="R456" s="237"/>
      <c r="S456" s="237"/>
      <c r="T456" s="237"/>
      <c r="U456" s="237"/>
      <c r="V456" s="237"/>
      <c r="W456" s="237"/>
      <c r="X456" s="237"/>
      <c r="Y456" s="237"/>
      <c r="Z456" s="237"/>
      <c r="AA456" s="237"/>
      <c r="AB456" s="237"/>
      <c r="AC456" s="237"/>
      <c r="AD456" s="237"/>
      <c r="AE456" s="813"/>
      <c r="AF456" s="814"/>
      <c r="AG456" s="814"/>
      <c r="AH456" s="814"/>
      <c r="AI456" s="815"/>
      <c r="AJ456" s="815"/>
      <c r="AK456" s="816"/>
      <c r="AL456" s="816"/>
      <c r="AM456" s="816"/>
      <c r="AN456" s="816"/>
      <c r="AO456" s="816"/>
      <c r="AP456" s="813"/>
      <c r="AQ456" s="776"/>
      <c r="AR456" s="776"/>
      <c r="AS456" s="776"/>
      <c r="AT456" s="776"/>
      <c r="AU456" s="776"/>
      <c r="AV456" s="776"/>
      <c r="AW456" s="776"/>
      <c r="AX456" s="776"/>
      <c r="AY456" s="815"/>
      <c r="AZ456" s="816"/>
      <c r="BA456" s="816"/>
      <c r="BB456" s="816"/>
      <c r="BC456" s="813"/>
      <c r="BD456" s="816"/>
      <c r="BE456" s="816"/>
      <c r="BF456" s="816"/>
      <c r="BG456" s="816"/>
      <c r="BH456" s="816"/>
      <c r="BI456" s="816"/>
    </row>
    <row r="457" spans="1:61" s="120" customFormat="1" ht="150" customHeight="1" x14ac:dyDescent="0.2">
      <c r="A457" s="806" t="s">
        <v>474</v>
      </c>
      <c r="B457" s="807"/>
      <c r="C457" s="807"/>
      <c r="D457" s="807"/>
      <c r="E457" s="807"/>
      <c r="F457" s="807"/>
      <c r="G457" s="807"/>
      <c r="H457" s="807"/>
      <c r="I457" s="807"/>
      <c r="J457" s="807"/>
      <c r="K457" s="807"/>
      <c r="L457" s="807"/>
      <c r="M457" s="807"/>
      <c r="N457" s="807"/>
      <c r="O457" s="807"/>
      <c r="P457" s="807"/>
      <c r="Q457" s="807"/>
      <c r="R457" s="807"/>
      <c r="S457" s="807"/>
      <c r="T457" s="807"/>
      <c r="U457" s="807"/>
      <c r="V457" s="807"/>
      <c r="W457" s="807"/>
      <c r="X457" s="807"/>
      <c r="Y457" s="807"/>
      <c r="Z457" s="807"/>
      <c r="AA457" s="807"/>
      <c r="AB457" s="807"/>
      <c r="AC457" s="807"/>
      <c r="AD457" s="807"/>
      <c r="AE457" s="817"/>
      <c r="AF457" s="818"/>
      <c r="AG457" s="818"/>
      <c r="AH457" s="818"/>
      <c r="AI457" s="819"/>
      <c r="AJ457" s="739"/>
      <c r="AK457" s="739"/>
      <c r="AL457" s="739"/>
      <c r="AM457" s="739"/>
      <c r="AN457" s="739"/>
      <c r="AO457" s="739"/>
      <c r="AP457" s="739"/>
      <c r="AQ457" s="820"/>
      <c r="AR457" s="821"/>
      <c r="AS457" s="821"/>
      <c r="AT457" s="821"/>
      <c r="AU457" s="821"/>
      <c r="AV457" s="821"/>
      <c r="AW457" s="821"/>
      <c r="AX457" s="822"/>
      <c r="AY457" s="739"/>
      <c r="AZ457" s="739"/>
      <c r="BA457" s="739"/>
      <c r="BB457" s="739"/>
      <c r="BC457" s="739"/>
      <c r="BD457" s="738"/>
      <c r="BE457" s="739"/>
      <c r="BF457" s="739"/>
      <c r="BG457" s="739"/>
      <c r="BH457" s="739"/>
      <c r="BI457" s="823"/>
    </row>
    <row r="458" spans="1:61" s="120" customFormat="1" ht="42" customHeight="1" x14ac:dyDescent="0.2">
      <c r="A458" s="808" t="s">
        <v>475</v>
      </c>
      <c r="B458" s="809"/>
      <c r="C458" s="809"/>
      <c r="D458" s="809"/>
      <c r="E458" s="809"/>
      <c r="F458" s="809"/>
      <c r="G458" s="809"/>
      <c r="H458" s="809"/>
      <c r="I458" s="809"/>
      <c r="J458" s="809"/>
      <c r="K458" s="809"/>
      <c r="L458" s="809"/>
      <c r="M458" s="809"/>
      <c r="N458" s="809"/>
      <c r="O458" s="809"/>
      <c r="P458" s="809"/>
      <c r="Q458" s="809"/>
      <c r="R458" s="809"/>
      <c r="S458" s="809"/>
      <c r="T458" s="809"/>
      <c r="U458" s="809"/>
      <c r="V458" s="809"/>
      <c r="W458" s="809"/>
      <c r="X458" s="809"/>
      <c r="Y458" s="809"/>
      <c r="Z458" s="809"/>
      <c r="AA458" s="809"/>
      <c r="AB458" s="809"/>
      <c r="AC458" s="809"/>
      <c r="AD458" s="809"/>
      <c r="AE458" s="773"/>
      <c r="AF458" s="774"/>
      <c r="AG458" s="774"/>
      <c r="AH458" s="774"/>
      <c r="AI458" s="775"/>
      <c r="AJ458" s="774"/>
      <c r="AK458" s="774"/>
      <c r="AL458" s="774"/>
      <c r="AM458" s="774"/>
      <c r="AN458" s="774"/>
      <c r="AO458" s="774"/>
      <c r="AP458" s="774"/>
      <c r="AQ458" s="824"/>
      <c r="AR458" s="825"/>
      <c r="AS458" s="825"/>
      <c r="AT458" s="825"/>
      <c r="AU458" s="825"/>
      <c r="AV458" s="825"/>
      <c r="AW458" s="825"/>
      <c r="AX458" s="826"/>
      <c r="AY458" s="774"/>
      <c r="AZ458" s="774"/>
      <c r="BA458" s="774"/>
      <c r="BB458" s="774"/>
      <c r="BC458" s="774"/>
      <c r="BD458" s="773"/>
      <c r="BE458" s="774"/>
      <c r="BF458" s="774"/>
      <c r="BG458" s="774"/>
      <c r="BH458" s="774"/>
      <c r="BI458" s="775"/>
    </row>
    <row r="459" spans="1:61" s="44" customFormat="1" ht="33" customHeight="1" x14ac:dyDescent="0.2">
      <c r="A459" s="236" t="s">
        <v>476</v>
      </c>
      <c r="B459" s="237"/>
      <c r="C459" s="237"/>
      <c r="D459" s="237"/>
      <c r="E459" s="237"/>
      <c r="F459" s="237"/>
      <c r="G459" s="237"/>
      <c r="H459" s="237"/>
      <c r="I459" s="237"/>
      <c r="J459" s="237"/>
      <c r="K459" s="237"/>
      <c r="L459" s="237"/>
      <c r="M459" s="237"/>
      <c r="N459" s="237"/>
      <c r="O459" s="237"/>
      <c r="P459" s="237"/>
      <c r="Q459" s="237"/>
      <c r="R459" s="237"/>
      <c r="S459" s="237"/>
      <c r="T459" s="237"/>
      <c r="U459" s="237"/>
      <c r="V459" s="237"/>
      <c r="W459" s="237"/>
      <c r="X459" s="237"/>
      <c r="Y459" s="237"/>
      <c r="Z459" s="237"/>
      <c r="AA459" s="237"/>
      <c r="AB459" s="237"/>
      <c r="AC459" s="237"/>
      <c r="AD459" s="237"/>
      <c r="AE459" s="773"/>
      <c r="AF459" s="774"/>
      <c r="AG459" s="774"/>
      <c r="AH459" s="774"/>
      <c r="AI459" s="775"/>
      <c r="AJ459" s="267"/>
      <c r="AK459" s="267"/>
      <c r="AL459" s="267"/>
      <c r="AM459" s="267"/>
      <c r="AN459" s="267"/>
      <c r="AO459" s="267"/>
      <c r="AP459" s="267"/>
      <c r="AQ459" s="268"/>
      <c r="AR459" s="268"/>
      <c r="AS459" s="268"/>
      <c r="AT459" s="268"/>
      <c r="AU459" s="268"/>
      <c r="AV459" s="268"/>
      <c r="AW459" s="268"/>
      <c r="AX459" s="268"/>
      <c r="AY459" s="267"/>
      <c r="AZ459" s="267"/>
      <c r="BA459" s="267"/>
      <c r="BB459" s="267"/>
      <c r="BC459" s="267"/>
      <c r="BD459" s="267"/>
      <c r="BE459" s="267"/>
      <c r="BF459" s="267"/>
      <c r="BG459" s="267"/>
      <c r="BH459" s="267"/>
      <c r="BI459" s="267"/>
    </row>
    <row r="460" spans="1:61" ht="60.75" customHeight="1" x14ac:dyDescent="0.2">
      <c r="A460" s="236" t="s">
        <v>477</v>
      </c>
      <c r="B460" s="237"/>
      <c r="C460" s="237"/>
      <c r="D460" s="237"/>
      <c r="E460" s="237"/>
      <c r="F460" s="237"/>
      <c r="G460" s="237"/>
      <c r="H460" s="237"/>
      <c r="I460" s="237"/>
      <c r="J460" s="237"/>
      <c r="K460" s="237"/>
      <c r="L460" s="237"/>
      <c r="M460" s="237"/>
      <c r="N460" s="237"/>
      <c r="O460" s="237"/>
      <c r="P460" s="237"/>
      <c r="Q460" s="237"/>
      <c r="R460" s="237"/>
      <c r="S460" s="237"/>
      <c r="T460" s="237"/>
      <c r="U460" s="237"/>
      <c r="V460" s="237"/>
      <c r="W460" s="237"/>
      <c r="X460" s="237"/>
      <c r="Y460" s="237"/>
      <c r="Z460" s="237"/>
      <c r="AA460" s="237"/>
      <c r="AB460" s="237"/>
      <c r="AC460" s="237"/>
      <c r="AD460" s="237"/>
      <c r="AE460" s="827"/>
      <c r="AF460" s="828"/>
      <c r="AG460" s="828"/>
      <c r="AH460" s="828"/>
      <c r="AI460" s="829"/>
      <c r="AJ460" s="830"/>
      <c r="AK460" s="830"/>
      <c r="AL460" s="830"/>
      <c r="AM460" s="830"/>
      <c r="AN460" s="830"/>
      <c r="AO460" s="830"/>
      <c r="AP460" s="830"/>
      <c r="AQ460" s="268"/>
      <c r="AR460" s="268"/>
      <c r="AS460" s="268"/>
      <c r="AT460" s="268"/>
      <c r="AU460" s="268"/>
      <c r="AV460" s="268"/>
      <c r="AW460" s="268"/>
      <c r="AX460" s="268"/>
      <c r="AY460" s="830"/>
      <c r="AZ460" s="830"/>
      <c r="BA460" s="830"/>
      <c r="BB460" s="830"/>
      <c r="BC460" s="830"/>
      <c r="BD460" s="830"/>
      <c r="BE460" s="830"/>
      <c r="BF460" s="830"/>
      <c r="BG460" s="830"/>
      <c r="BH460" s="830"/>
      <c r="BI460" s="830"/>
    </row>
    <row r="461" spans="1:61" ht="43.5" customHeight="1" x14ac:dyDescent="0.2">
      <c r="A461" s="810" t="s">
        <v>478</v>
      </c>
      <c r="B461" s="811"/>
      <c r="C461" s="811"/>
      <c r="D461" s="811"/>
      <c r="E461" s="811"/>
      <c r="F461" s="811"/>
      <c r="G461" s="811"/>
      <c r="H461" s="811"/>
      <c r="I461" s="811"/>
      <c r="J461" s="811"/>
      <c r="K461" s="811"/>
      <c r="L461" s="811"/>
      <c r="M461" s="811"/>
      <c r="N461" s="811"/>
      <c r="O461" s="811"/>
      <c r="P461" s="811"/>
      <c r="Q461" s="811"/>
      <c r="R461" s="811"/>
      <c r="S461" s="811"/>
      <c r="T461" s="811"/>
      <c r="U461" s="811"/>
      <c r="V461" s="811"/>
      <c r="W461" s="811"/>
      <c r="X461" s="811"/>
      <c r="Y461" s="811"/>
      <c r="Z461" s="811"/>
      <c r="AA461" s="811"/>
      <c r="AB461" s="811"/>
      <c r="AC461" s="811"/>
      <c r="AD461" s="812"/>
      <c r="AE461" s="827"/>
      <c r="AF461" s="828"/>
      <c r="AG461" s="828"/>
      <c r="AH461" s="828"/>
      <c r="AI461" s="829"/>
      <c r="AJ461" s="829"/>
      <c r="AK461" s="830"/>
      <c r="AL461" s="830"/>
      <c r="AM461" s="830"/>
      <c r="AN461" s="830"/>
      <c r="AO461" s="830"/>
      <c r="AP461" s="827"/>
      <c r="AQ461" s="268"/>
      <c r="AR461" s="268"/>
      <c r="AS461" s="268"/>
      <c r="AT461" s="268"/>
      <c r="AU461" s="268"/>
      <c r="AV461" s="268"/>
      <c r="AW461" s="268"/>
      <c r="AX461" s="268"/>
      <c r="AY461" s="829"/>
      <c r="AZ461" s="830"/>
      <c r="BA461" s="830"/>
      <c r="BB461" s="830"/>
      <c r="BC461" s="827"/>
      <c r="BD461" s="830"/>
      <c r="BE461" s="830"/>
      <c r="BF461" s="830"/>
      <c r="BG461" s="830"/>
      <c r="BH461" s="830"/>
      <c r="BI461" s="830"/>
    </row>
    <row r="462" spans="1:61" ht="24" customHeight="1" x14ac:dyDescent="0.2">
      <c r="A462" s="806" t="s">
        <v>479</v>
      </c>
      <c r="B462" s="807"/>
      <c r="C462" s="807"/>
      <c r="D462" s="807"/>
      <c r="E462" s="807"/>
      <c r="F462" s="807"/>
      <c r="G462" s="807"/>
      <c r="H462" s="807"/>
      <c r="I462" s="807"/>
      <c r="J462" s="807"/>
      <c r="K462" s="807"/>
      <c r="L462" s="807"/>
      <c r="M462" s="807"/>
      <c r="N462" s="807"/>
      <c r="O462" s="807"/>
      <c r="P462" s="807"/>
      <c r="Q462" s="807"/>
      <c r="R462" s="807"/>
      <c r="S462" s="807"/>
      <c r="T462" s="807"/>
      <c r="U462" s="807"/>
      <c r="V462" s="807"/>
      <c r="W462" s="807"/>
      <c r="X462" s="807"/>
      <c r="Y462" s="807"/>
      <c r="Z462" s="807"/>
      <c r="AA462" s="807"/>
      <c r="AB462" s="807"/>
      <c r="AC462" s="807"/>
      <c r="AD462" s="807"/>
      <c r="AE462" s="831"/>
      <c r="AF462" s="832"/>
      <c r="AG462" s="832"/>
      <c r="AH462" s="832"/>
      <c r="AI462" s="833"/>
      <c r="AJ462" s="832"/>
      <c r="AK462" s="832"/>
      <c r="AL462" s="832"/>
      <c r="AM462" s="832"/>
      <c r="AN462" s="832"/>
      <c r="AO462" s="832"/>
      <c r="AP462" s="832"/>
      <c r="AQ462" s="834"/>
      <c r="AR462" s="835"/>
      <c r="AS462" s="835"/>
      <c r="AT462" s="835"/>
      <c r="AU462" s="835"/>
      <c r="AV462" s="835"/>
      <c r="AW462" s="835"/>
      <c r="AX462" s="836"/>
      <c r="AY462" s="832"/>
      <c r="AZ462" s="832"/>
      <c r="BA462" s="832"/>
      <c r="BB462" s="832"/>
      <c r="BC462" s="832"/>
      <c r="BD462" s="831"/>
      <c r="BE462" s="832"/>
      <c r="BF462" s="832"/>
      <c r="BG462" s="832"/>
      <c r="BH462" s="832"/>
      <c r="BI462" s="833"/>
    </row>
    <row r="463" spans="1:61" ht="66.75" customHeight="1" x14ac:dyDescent="0.2">
      <c r="A463" s="806" t="s">
        <v>480</v>
      </c>
      <c r="B463" s="807"/>
      <c r="C463" s="807"/>
      <c r="D463" s="807"/>
      <c r="E463" s="807"/>
      <c r="F463" s="807"/>
      <c r="G463" s="807"/>
      <c r="H463" s="807"/>
      <c r="I463" s="807"/>
      <c r="J463" s="807"/>
      <c r="K463" s="807"/>
      <c r="L463" s="807"/>
      <c r="M463" s="807"/>
      <c r="N463" s="807"/>
      <c r="O463" s="807"/>
      <c r="P463" s="807"/>
      <c r="Q463" s="807"/>
      <c r="R463" s="807"/>
      <c r="S463" s="807"/>
      <c r="T463" s="807"/>
      <c r="U463" s="807"/>
      <c r="V463" s="807"/>
      <c r="W463" s="807"/>
      <c r="X463" s="807"/>
      <c r="Y463" s="807"/>
      <c r="Z463" s="807"/>
      <c r="AA463" s="807"/>
      <c r="AB463" s="807"/>
      <c r="AC463" s="807"/>
      <c r="AD463" s="807"/>
      <c r="AE463" s="738"/>
      <c r="AF463" s="739"/>
      <c r="AG463" s="739"/>
      <c r="AH463" s="739"/>
      <c r="AI463" s="823"/>
      <c r="AJ463" s="739"/>
      <c r="AK463" s="739"/>
      <c r="AL463" s="739"/>
      <c r="AM463" s="739"/>
      <c r="AN463" s="739"/>
      <c r="AO463" s="739"/>
      <c r="AP463" s="739"/>
      <c r="AQ463" s="824"/>
      <c r="AR463" s="825"/>
      <c r="AS463" s="825"/>
      <c r="AT463" s="825"/>
      <c r="AU463" s="825"/>
      <c r="AV463" s="825"/>
      <c r="AW463" s="825"/>
      <c r="AX463" s="826"/>
      <c r="AY463" s="739"/>
      <c r="AZ463" s="739"/>
      <c r="BA463" s="739"/>
      <c r="BB463" s="739"/>
      <c r="BC463" s="739"/>
      <c r="BD463" s="738"/>
      <c r="BE463" s="739"/>
      <c r="BF463" s="739"/>
      <c r="BG463" s="739"/>
      <c r="BH463" s="739"/>
      <c r="BI463" s="823"/>
    </row>
    <row r="464" spans="1:61" ht="50.25" customHeight="1" x14ac:dyDescent="0.2">
      <c r="A464" s="806" t="s">
        <v>481</v>
      </c>
      <c r="B464" s="807"/>
      <c r="C464" s="807"/>
      <c r="D464" s="807"/>
      <c r="E464" s="807"/>
      <c r="F464" s="807"/>
      <c r="G464" s="807"/>
      <c r="H464" s="807"/>
      <c r="I464" s="807"/>
      <c r="J464" s="807"/>
      <c r="K464" s="807"/>
      <c r="L464" s="807"/>
      <c r="M464" s="807"/>
      <c r="N464" s="807"/>
      <c r="O464" s="807"/>
      <c r="P464" s="807"/>
      <c r="Q464" s="807"/>
      <c r="R464" s="807"/>
      <c r="S464" s="807"/>
      <c r="T464" s="807"/>
      <c r="U464" s="807"/>
      <c r="V464" s="807"/>
      <c r="W464" s="807"/>
      <c r="X464" s="807"/>
      <c r="Y464" s="807"/>
      <c r="Z464" s="807"/>
      <c r="AA464" s="807"/>
      <c r="AB464" s="807"/>
      <c r="AC464" s="807"/>
      <c r="AD464" s="807"/>
      <c r="AE464" s="738"/>
      <c r="AF464" s="739"/>
      <c r="AG464" s="739"/>
      <c r="AH464" s="739"/>
      <c r="AI464" s="823"/>
      <c r="AJ464" s="739"/>
      <c r="AK464" s="739"/>
      <c r="AL464" s="739"/>
      <c r="AM464" s="739"/>
      <c r="AN464" s="739"/>
      <c r="AO464" s="739"/>
      <c r="AP464" s="739"/>
      <c r="AQ464" s="834"/>
      <c r="AR464" s="835"/>
      <c r="AS464" s="835"/>
      <c r="AT464" s="835"/>
      <c r="AU464" s="835"/>
      <c r="AV464" s="835"/>
      <c r="AW464" s="835"/>
      <c r="AX464" s="836"/>
      <c r="AY464" s="739"/>
      <c r="AZ464" s="739"/>
      <c r="BA464" s="739"/>
      <c r="BB464" s="739"/>
      <c r="BC464" s="739"/>
      <c r="BD464" s="738"/>
      <c r="BE464" s="739"/>
      <c r="BF464" s="739"/>
      <c r="BG464" s="739"/>
      <c r="BH464" s="739"/>
      <c r="BI464" s="823"/>
    </row>
    <row r="465" spans="1:66" s="143" customFormat="1" x14ac:dyDescent="0.2">
      <c r="A465" s="236" t="s">
        <v>482</v>
      </c>
      <c r="B465" s="237"/>
      <c r="C465" s="237"/>
      <c r="D465" s="237"/>
      <c r="E465" s="237"/>
      <c r="F465" s="237"/>
      <c r="G465" s="237"/>
      <c r="H465" s="237"/>
      <c r="I465" s="237"/>
      <c r="J465" s="237"/>
      <c r="K465" s="237"/>
      <c r="L465" s="237"/>
      <c r="M465" s="237"/>
      <c r="N465" s="237"/>
      <c r="O465" s="237"/>
      <c r="P465" s="237"/>
      <c r="Q465" s="237"/>
      <c r="R465" s="237"/>
      <c r="S465" s="237"/>
      <c r="T465" s="237"/>
      <c r="U465" s="237"/>
      <c r="V465" s="237"/>
      <c r="W465" s="237"/>
      <c r="X465" s="237"/>
      <c r="Y465" s="237"/>
      <c r="Z465" s="237"/>
      <c r="AA465" s="237"/>
      <c r="AB465" s="237"/>
      <c r="AC465" s="237"/>
      <c r="AD465" s="237"/>
      <c r="AE465" s="267"/>
      <c r="AF465" s="267"/>
      <c r="AG465" s="267"/>
      <c r="AH465" s="267"/>
      <c r="AI465" s="267"/>
      <c r="AJ465" s="267"/>
      <c r="AK465" s="267"/>
      <c r="AL465" s="267"/>
      <c r="AM465" s="267"/>
      <c r="AN465" s="267"/>
      <c r="AO465" s="267"/>
      <c r="AP465" s="267"/>
      <c r="AQ465" s="268"/>
      <c r="AR465" s="268"/>
      <c r="AS465" s="268"/>
      <c r="AT465" s="268"/>
      <c r="AU465" s="268"/>
      <c r="AV465" s="268"/>
      <c r="AW465" s="268"/>
      <c r="AX465" s="268"/>
      <c r="AY465" s="267"/>
      <c r="AZ465" s="267"/>
      <c r="BA465" s="267"/>
      <c r="BB465" s="267"/>
      <c r="BC465" s="267"/>
      <c r="BD465" s="267"/>
      <c r="BE465" s="267"/>
      <c r="BF465" s="267"/>
      <c r="BG465" s="267"/>
      <c r="BH465" s="267"/>
      <c r="BI465" s="267"/>
    </row>
    <row r="466" spans="1:66" s="143" customFormat="1" x14ac:dyDescent="0.2">
      <c r="A466" s="236" t="s">
        <v>483</v>
      </c>
      <c r="B466" s="237"/>
      <c r="C466" s="237"/>
      <c r="D466" s="237"/>
      <c r="E466" s="237"/>
      <c r="F466" s="237"/>
      <c r="G466" s="237"/>
      <c r="H466" s="237"/>
      <c r="I466" s="237"/>
      <c r="J466" s="237"/>
      <c r="K466" s="237"/>
      <c r="L466" s="237"/>
      <c r="M466" s="237"/>
      <c r="N466" s="237"/>
      <c r="O466" s="237"/>
      <c r="P466" s="237"/>
      <c r="Q466" s="237"/>
      <c r="R466" s="237"/>
      <c r="S466" s="237"/>
      <c r="T466" s="237"/>
      <c r="U466" s="237"/>
      <c r="V466" s="237"/>
      <c r="W466" s="237"/>
      <c r="X466" s="237"/>
      <c r="Y466" s="237"/>
      <c r="Z466" s="237"/>
      <c r="AA466" s="237"/>
      <c r="AB466" s="237"/>
      <c r="AC466" s="237"/>
      <c r="AD466" s="237"/>
      <c r="AE466" s="210"/>
      <c r="AF466" s="211"/>
      <c r="AG466" s="211"/>
      <c r="AH466" s="211"/>
      <c r="AI466" s="212"/>
      <c r="AJ466" s="267"/>
      <c r="AK466" s="267"/>
      <c r="AL466" s="267"/>
      <c r="AM466" s="267"/>
      <c r="AN466" s="267"/>
      <c r="AO466" s="267"/>
      <c r="AP466" s="267"/>
      <c r="AQ466" s="268"/>
      <c r="AR466" s="268"/>
      <c r="AS466" s="268"/>
      <c r="AT466" s="268"/>
      <c r="AU466" s="268"/>
      <c r="AV466" s="268"/>
      <c r="AW466" s="268"/>
      <c r="AX466" s="268"/>
      <c r="AY466" s="267"/>
      <c r="AZ466" s="267"/>
      <c r="BA466" s="267"/>
      <c r="BB466" s="267"/>
      <c r="BC466" s="267"/>
      <c r="BD466" s="267"/>
      <c r="BE466" s="267"/>
      <c r="BF466" s="267"/>
      <c r="BG466" s="267"/>
      <c r="BH466" s="267"/>
      <c r="BI466" s="267"/>
    </row>
    <row r="467" spans="1:66" s="143" customFormat="1" ht="31.5" customHeight="1" x14ac:dyDescent="0.2">
      <c r="A467" s="236" t="s">
        <v>484</v>
      </c>
      <c r="B467" s="237"/>
      <c r="C467" s="237"/>
      <c r="D467" s="237"/>
      <c r="E467" s="237"/>
      <c r="F467" s="237"/>
      <c r="G467" s="237"/>
      <c r="H467" s="237"/>
      <c r="I467" s="237"/>
      <c r="J467" s="237"/>
      <c r="K467" s="237"/>
      <c r="L467" s="237"/>
      <c r="M467" s="237"/>
      <c r="N467" s="237"/>
      <c r="O467" s="237"/>
      <c r="P467" s="237"/>
      <c r="Q467" s="237"/>
      <c r="R467" s="237"/>
      <c r="S467" s="237"/>
      <c r="T467" s="237"/>
      <c r="U467" s="237"/>
      <c r="V467" s="237"/>
      <c r="W467" s="237"/>
      <c r="X467" s="237"/>
      <c r="Y467" s="237"/>
      <c r="Z467" s="237"/>
      <c r="AA467" s="237"/>
      <c r="AB467" s="237"/>
      <c r="AC467" s="237"/>
      <c r="AD467" s="237"/>
      <c r="AE467" s="210"/>
      <c r="AF467" s="211"/>
      <c r="AG467" s="215"/>
      <c r="AH467" s="215"/>
      <c r="AI467" s="216"/>
      <c r="AJ467" s="269"/>
      <c r="AK467" s="269"/>
      <c r="AL467" s="269"/>
      <c r="AM467" s="269"/>
      <c r="AN467" s="269"/>
      <c r="AO467" s="269"/>
      <c r="AP467" s="269"/>
      <c r="AQ467" s="270"/>
      <c r="AR467" s="270"/>
      <c r="AS467" s="270"/>
      <c r="AT467" s="270"/>
      <c r="AU467" s="270"/>
      <c r="AV467" s="270"/>
      <c r="AW467" s="270"/>
      <c r="AX467" s="270"/>
      <c r="AY467" s="269"/>
      <c r="AZ467" s="269"/>
      <c r="BA467" s="269"/>
      <c r="BB467" s="269"/>
      <c r="BC467" s="269"/>
      <c r="BD467" s="269"/>
      <c r="BE467" s="269"/>
      <c r="BF467" s="269"/>
      <c r="BG467" s="269"/>
      <c r="BH467" s="269"/>
      <c r="BI467" s="269"/>
    </row>
    <row r="468" spans="1:66" s="143" customFormat="1" ht="54.75" customHeight="1" x14ac:dyDescent="0.2">
      <c r="A468" s="236" t="s">
        <v>485</v>
      </c>
      <c r="B468" s="237"/>
      <c r="C468" s="237"/>
      <c r="D468" s="237"/>
      <c r="E468" s="237"/>
      <c r="F468" s="237"/>
      <c r="G468" s="237"/>
      <c r="H468" s="237"/>
      <c r="I468" s="237"/>
      <c r="J468" s="237"/>
      <c r="K468" s="237"/>
      <c r="L468" s="237"/>
      <c r="M468" s="237"/>
      <c r="N468" s="237"/>
      <c r="O468" s="237"/>
      <c r="P468" s="237"/>
      <c r="Q468" s="237"/>
      <c r="R468" s="237"/>
      <c r="S468" s="237"/>
      <c r="T468" s="237"/>
      <c r="U468" s="237"/>
      <c r="V468" s="237"/>
      <c r="W468" s="237"/>
      <c r="X468" s="237"/>
      <c r="Y468" s="237"/>
      <c r="Z468" s="237"/>
      <c r="AA468" s="237"/>
      <c r="AB468" s="237"/>
      <c r="AC468" s="237"/>
      <c r="AD468" s="237"/>
      <c r="AE468" s="210"/>
      <c r="AF468" s="211"/>
      <c r="AG468" s="215"/>
      <c r="AH468" s="215"/>
      <c r="AI468" s="216"/>
      <c r="AJ468" s="269"/>
      <c r="AK468" s="269"/>
      <c r="AL468" s="269"/>
      <c r="AM468" s="269"/>
      <c r="AN468" s="269"/>
      <c r="AO468" s="269"/>
      <c r="AP468" s="269"/>
      <c r="AQ468" s="270"/>
      <c r="AR468" s="270"/>
      <c r="AS468" s="270"/>
      <c r="AT468" s="270"/>
      <c r="AU468" s="270"/>
      <c r="AV468" s="270"/>
      <c r="AW468" s="270"/>
      <c r="AX468" s="270"/>
      <c r="AY468" s="269"/>
      <c r="AZ468" s="269"/>
      <c r="BA468" s="269"/>
      <c r="BB468" s="269"/>
      <c r="BC468" s="269"/>
      <c r="BD468" s="269"/>
      <c r="BE468" s="269"/>
      <c r="BF468" s="269"/>
      <c r="BG468" s="269"/>
      <c r="BH468" s="269"/>
      <c r="BI468" s="269"/>
    </row>
    <row r="469" spans="1:66" s="2" customFormat="1" ht="131.25" customHeight="1" x14ac:dyDescent="0.2">
      <c r="A469" s="810" t="s">
        <v>486</v>
      </c>
      <c r="B469" s="811"/>
      <c r="C469" s="811"/>
      <c r="D469" s="811"/>
      <c r="E469" s="811"/>
      <c r="F469" s="811"/>
      <c r="G469" s="811"/>
      <c r="H469" s="811"/>
      <c r="I469" s="811"/>
      <c r="J469" s="811"/>
      <c r="K469" s="811"/>
      <c r="L469" s="811"/>
      <c r="M469" s="811"/>
      <c r="N469" s="811"/>
      <c r="O469" s="811"/>
      <c r="P469" s="811"/>
      <c r="Q469" s="811"/>
      <c r="R469" s="811"/>
      <c r="S469" s="811"/>
      <c r="T469" s="811"/>
      <c r="U469" s="811"/>
      <c r="V469" s="811"/>
      <c r="W469" s="811"/>
      <c r="X469" s="811"/>
      <c r="Y469" s="811"/>
      <c r="Z469" s="811"/>
      <c r="AA469" s="811"/>
      <c r="AB469" s="811"/>
      <c r="AC469" s="811"/>
      <c r="AD469" s="811"/>
      <c r="AE469" s="773"/>
      <c r="AF469" s="774"/>
      <c r="AG469" s="774"/>
      <c r="AH469" s="774"/>
      <c r="AI469" s="775"/>
      <c r="AJ469" s="267"/>
      <c r="AK469" s="267"/>
      <c r="AL469" s="267"/>
      <c r="AM469" s="267"/>
      <c r="AN469" s="267"/>
      <c r="AO469" s="267"/>
      <c r="AP469" s="267"/>
      <c r="AQ469" s="268"/>
      <c r="AR469" s="268"/>
      <c r="AS469" s="268"/>
      <c r="AT469" s="268"/>
      <c r="AU469" s="268"/>
      <c r="AV469" s="268"/>
      <c r="AW469" s="268"/>
      <c r="AX469" s="268"/>
      <c r="AY469" s="267"/>
      <c r="AZ469" s="267"/>
      <c r="BA469" s="267"/>
      <c r="BB469" s="267"/>
      <c r="BC469" s="267"/>
      <c r="BD469" s="267"/>
      <c r="BE469" s="267"/>
      <c r="BF469" s="267"/>
      <c r="BG469" s="267"/>
      <c r="BH469" s="267"/>
      <c r="BI469" s="267"/>
      <c r="BN469" s="214"/>
    </row>
    <row r="470" spans="1:66" s="2" customFormat="1" ht="15.75" customHeight="1" x14ac:dyDescent="0.2">
      <c r="A470" s="840"/>
      <c r="B470" s="841"/>
      <c r="C470" s="841"/>
      <c r="D470" s="841"/>
      <c r="E470" s="841"/>
      <c r="F470" s="841"/>
      <c r="G470" s="841"/>
      <c r="H470" s="841"/>
      <c r="I470" s="841"/>
      <c r="J470" s="841"/>
      <c r="K470" s="841"/>
      <c r="L470" s="841"/>
      <c r="M470" s="841"/>
      <c r="N470" s="841"/>
      <c r="O470" s="841"/>
      <c r="P470" s="841"/>
      <c r="Q470" s="841"/>
      <c r="R470" s="841"/>
      <c r="S470" s="841"/>
      <c r="T470" s="841"/>
      <c r="U470" s="841"/>
      <c r="V470" s="841"/>
      <c r="W470" s="841"/>
      <c r="X470" s="841"/>
      <c r="Y470" s="841"/>
      <c r="Z470" s="841"/>
      <c r="AA470" s="841"/>
      <c r="AB470" s="841"/>
      <c r="AC470" s="841"/>
      <c r="AD470" s="841"/>
      <c r="AE470" s="773"/>
      <c r="AF470" s="774"/>
      <c r="AG470" s="774"/>
      <c r="AH470" s="774"/>
      <c r="AI470" s="775"/>
      <c r="AJ470" s="267"/>
      <c r="AK470" s="267"/>
      <c r="AL470" s="267"/>
      <c r="AM470" s="267"/>
      <c r="AN470" s="267"/>
      <c r="AO470" s="267"/>
      <c r="AP470" s="267"/>
      <c r="AQ470" s="268"/>
      <c r="AR470" s="268"/>
      <c r="AS470" s="268"/>
      <c r="AT470" s="268"/>
      <c r="AU470" s="268"/>
      <c r="AV470" s="268"/>
      <c r="AW470" s="268"/>
      <c r="AX470" s="268"/>
      <c r="AY470" s="267"/>
      <c r="AZ470" s="267"/>
      <c r="BA470" s="267"/>
      <c r="BB470" s="267"/>
      <c r="BC470" s="267"/>
      <c r="BD470" s="267"/>
      <c r="BE470" s="267"/>
      <c r="BF470" s="267"/>
      <c r="BG470" s="267"/>
      <c r="BH470" s="267"/>
      <c r="BI470" s="267"/>
    </row>
    <row r="471" spans="1:66" s="2" customFormat="1" ht="15.75" customHeight="1" x14ac:dyDescent="0.2">
      <c r="A471" s="842"/>
      <c r="B471" s="843"/>
      <c r="C471" s="843"/>
      <c r="D471" s="843"/>
      <c r="E471" s="843"/>
      <c r="F471" s="843"/>
      <c r="G471" s="843"/>
      <c r="H471" s="843"/>
      <c r="I471" s="843"/>
      <c r="J471" s="843"/>
      <c r="K471" s="843"/>
      <c r="L471" s="843"/>
      <c r="M471" s="843"/>
      <c r="N471" s="843"/>
      <c r="O471" s="843"/>
      <c r="P471" s="843"/>
      <c r="Q471" s="843"/>
      <c r="R471" s="843"/>
      <c r="S471" s="843"/>
      <c r="T471" s="843"/>
      <c r="U471" s="843"/>
      <c r="V471" s="843"/>
      <c r="W471" s="843"/>
      <c r="X471" s="843"/>
      <c r="Y471" s="843"/>
      <c r="Z471" s="843"/>
      <c r="AA471" s="843"/>
      <c r="AB471" s="843"/>
      <c r="AC471" s="843"/>
      <c r="AD471" s="843"/>
      <c r="AE471" s="773"/>
      <c r="AF471" s="774"/>
      <c r="AG471" s="774"/>
      <c r="AH471" s="774"/>
      <c r="AI471" s="775"/>
      <c r="AJ471" s="267"/>
      <c r="AK471" s="267"/>
      <c r="AL471" s="267"/>
      <c r="AM471" s="267"/>
      <c r="AN471" s="267"/>
      <c r="AO471" s="267"/>
      <c r="AP471" s="267"/>
      <c r="AQ471" s="268"/>
      <c r="AR471" s="268"/>
      <c r="AS471" s="268"/>
      <c r="AT471" s="268"/>
      <c r="AU471" s="268"/>
      <c r="AV471" s="268"/>
      <c r="AW471" s="268"/>
      <c r="AX471" s="268"/>
      <c r="AY471" s="267"/>
      <c r="AZ471" s="267"/>
      <c r="BA471" s="267"/>
      <c r="BB471" s="267"/>
      <c r="BC471" s="267"/>
      <c r="BD471" s="267"/>
      <c r="BE471" s="267"/>
      <c r="BF471" s="267"/>
      <c r="BG471" s="267"/>
      <c r="BH471" s="267"/>
      <c r="BI471" s="267"/>
    </row>
    <row r="472" spans="1:66" s="2" customFormat="1" ht="15.75" customHeight="1" x14ac:dyDescent="0.2">
      <c r="A472" s="842"/>
      <c r="B472" s="843"/>
      <c r="C472" s="843"/>
      <c r="D472" s="843"/>
      <c r="E472" s="843"/>
      <c r="F472" s="843"/>
      <c r="G472" s="843"/>
      <c r="H472" s="843"/>
      <c r="I472" s="843"/>
      <c r="J472" s="843"/>
      <c r="K472" s="843"/>
      <c r="L472" s="843"/>
      <c r="M472" s="843"/>
      <c r="N472" s="843"/>
      <c r="O472" s="843"/>
      <c r="P472" s="843"/>
      <c r="Q472" s="843"/>
      <c r="R472" s="843"/>
      <c r="S472" s="843"/>
      <c r="T472" s="843"/>
      <c r="U472" s="843"/>
      <c r="V472" s="843"/>
      <c r="W472" s="843"/>
      <c r="X472" s="843"/>
      <c r="Y472" s="843"/>
      <c r="Z472" s="843"/>
      <c r="AA472" s="843"/>
      <c r="AB472" s="843"/>
      <c r="AC472" s="843"/>
      <c r="AD472" s="843"/>
      <c r="AE472" s="773"/>
      <c r="AF472" s="774"/>
      <c r="AG472" s="774"/>
      <c r="AH472" s="774"/>
      <c r="AI472" s="775"/>
      <c r="AJ472" s="267"/>
      <c r="AK472" s="267"/>
      <c r="AL472" s="267"/>
      <c r="AM472" s="267"/>
      <c r="AN472" s="267"/>
      <c r="AO472" s="267"/>
      <c r="AP472" s="267"/>
      <c r="AQ472" s="268"/>
      <c r="AR472" s="268"/>
      <c r="AS472" s="268"/>
      <c r="AT472" s="268"/>
      <c r="AU472" s="268"/>
      <c r="AV472" s="268"/>
      <c r="AW472" s="268"/>
      <c r="AX472" s="268"/>
      <c r="AY472" s="267"/>
      <c r="AZ472" s="267"/>
      <c r="BA472" s="267"/>
      <c r="BB472" s="267"/>
      <c r="BC472" s="267"/>
      <c r="BD472" s="267"/>
      <c r="BE472" s="267"/>
      <c r="BF472" s="267"/>
      <c r="BG472" s="267"/>
      <c r="BH472" s="267"/>
      <c r="BI472" s="267"/>
    </row>
    <row r="473" spans="1:66" s="2" customFormat="1" ht="15.75" customHeight="1" x14ac:dyDescent="0.2">
      <c r="A473" s="842"/>
      <c r="B473" s="843"/>
      <c r="C473" s="843"/>
      <c r="D473" s="843"/>
      <c r="E473" s="843"/>
      <c r="F473" s="843"/>
      <c r="G473" s="843"/>
      <c r="H473" s="843"/>
      <c r="I473" s="843"/>
      <c r="J473" s="843"/>
      <c r="K473" s="843"/>
      <c r="L473" s="843"/>
      <c r="M473" s="843"/>
      <c r="N473" s="843"/>
      <c r="O473" s="843"/>
      <c r="P473" s="843"/>
      <c r="Q473" s="843"/>
      <c r="R473" s="843"/>
      <c r="S473" s="843"/>
      <c r="T473" s="843"/>
      <c r="U473" s="843"/>
      <c r="V473" s="843"/>
      <c r="W473" s="843"/>
      <c r="X473" s="843"/>
      <c r="Y473" s="843"/>
      <c r="Z473" s="843"/>
      <c r="AA473" s="843"/>
      <c r="AB473" s="843"/>
      <c r="AC473" s="843"/>
      <c r="AD473" s="843"/>
      <c r="AE473" s="773"/>
      <c r="AF473" s="774"/>
      <c r="AG473" s="774"/>
      <c r="AH473" s="774"/>
      <c r="AI473" s="775"/>
      <c r="AJ473" s="267"/>
      <c r="AK473" s="267"/>
      <c r="AL473" s="267"/>
      <c r="AM473" s="267"/>
      <c r="AN473" s="267"/>
      <c r="AO473" s="267"/>
      <c r="AP473" s="267"/>
      <c r="AQ473" s="268"/>
      <c r="AR473" s="268"/>
      <c r="AS473" s="268"/>
      <c r="AT473" s="268"/>
      <c r="AU473" s="268"/>
      <c r="AV473" s="268"/>
      <c r="AW473" s="268"/>
      <c r="AX473" s="268"/>
      <c r="AY473" s="267"/>
      <c r="AZ473" s="267"/>
      <c r="BA473" s="267"/>
      <c r="BB473" s="267"/>
      <c r="BC473" s="267"/>
      <c r="BD473" s="267"/>
      <c r="BE473" s="267"/>
      <c r="BF473" s="267"/>
      <c r="BG473" s="267"/>
      <c r="BH473" s="267"/>
      <c r="BI473" s="267"/>
    </row>
    <row r="474" spans="1:66" s="2" customFormat="1" ht="15.75" customHeight="1" x14ac:dyDescent="0.2">
      <c r="A474" s="847"/>
      <c r="B474" s="848"/>
      <c r="C474" s="848"/>
      <c r="D474" s="848"/>
      <c r="E474" s="848"/>
      <c r="F474" s="848"/>
      <c r="G474" s="848"/>
      <c r="H474" s="848"/>
      <c r="I474" s="848"/>
      <c r="J474" s="848"/>
      <c r="K474" s="848"/>
      <c r="L474" s="848"/>
      <c r="M474" s="848"/>
      <c r="N474" s="848"/>
      <c r="O474" s="848"/>
      <c r="P474" s="848"/>
      <c r="Q474" s="848"/>
      <c r="R474" s="848"/>
      <c r="S474" s="848"/>
      <c r="T474" s="848"/>
      <c r="U474" s="848"/>
      <c r="V474" s="848"/>
      <c r="W474" s="848"/>
      <c r="X474" s="848"/>
      <c r="Y474" s="848"/>
      <c r="Z474" s="848"/>
      <c r="AA474" s="848"/>
      <c r="AB474" s="848"/>
      <c r="AC474" s="848"/>
      <c r="AD474" s="848"/>
      <c r="AE474" s="773"/>
      <c r="AF474" s="774"/>
      <c r="AG474" s="774"/>
      <c r="AH474" s="774"/>
      <c r="AI474" s="775"/>
      <c r="AJ474" s="267"/>
      <c r="AK474" s="267"/>
      <c r="AL474" s="267"/>
      <c r="AM474" s="267"/>
      <c r="AN474" s="267"/>
      <c r="AO474" s="267"/>
      <c r="AP474" s="267"/>
      <c r="AQ474" s="267"/>
      <c r="AR474" s="267"/>
      <c r="AS474" s="267"/>
      <c r="AT474" s="267"/>
      <c r="AU474" s="267"/>
      <c r="AV474" s="267"/>
      <c r="AW474" s="267"/>
      <c r="AX474" s="267"/>
      <c r="AY474" s="267"/>
      <c r="AZ474" s="267"/>
      <c r="BA474" s="267"/>
      <c r="BB474" s="267"/>
      <c r="BC474" s="267"/>
      <c r="BD474" s="267"/>
      <c r="BE474" s="267"/>
      <c r="BF474" s="267"/>
      <c r="BG474" s="267"/>
      <c r="BH474" s="267"/>
      <c r="BI474" s="267"/>
    </row>
    <row r="475" spans="1:66" s="2" customFormat="1" ht="20.25" customHeight="1" x14ac:dyDescent="0.25">
      <c r="A475" s="844" t="s">
        <v>464</v>
      </c>
      <c r="B475" s="845"/>
      <c r="C475" s="845"/>
      <c r="D475" s="845"/>
      <c r="E475" s="845"/>
      <c r="F475" s="845"/>
      <c r="G475" s="845"/>
      <c r="H475" s="845"/>
      <c r="I475" s="845"/>
      <c r="J475" s="845"/>
      <c r="K475" s="845"/>
      <c r="L475" s="845"/>
      <c r="M475" s="845"/>
      <c r="N475" s="845"/>
      <c r="O475" s="845"/>
      <c r="P475" s="845"/>
      <c r="Q475" s="845"/>
      <c r="R475" s="845"/>
      <c r="S475" s="845"/>
      <c r="T475" s="845"/>
      <c r="U475" s="845"/>
      <c r="V475" s="845"/>
      <c r="W475" s="845"/>
      <c r="X475" s="845"/>
      <c r="Y475" s="845"/>
      <c r="Z475" s="845"/>
      <c r="AA475" s="845"/>
      <c r="AB475" s="845"/>
      <c r="AC475" s="845"/>
      <c r="AD475" s="845"/>
      <c r="AE475" s="845"/>
      <c r="AF475" s="845"/>
      <c r="AG475" s="845"/>
      <c r="AH475" s="845"/>
      <c r="AI475" s="845"/>
      <c r="AJ475" s="845"/>
      <c r="AK475" s="845"/>
      <c r="AL475" s="845"/>
      <c r="AM475" s="845"/>
      <c r="AN475" s="845"/>
      <c r="AO475" s="845"/>
      <c r="AP475" s="845"/>
      <c r="AQ475" s="845"/>
      <c r="AR475" s="845"/>
      <c r="AS475" s="845"/>
      <c r="AT475" s="845"/>
      <c r="AU475" s="845"/>
      <c r="AV475" s="845"/>
      <c r="AW475" s="845"/>
      <c r="AX475" s="845"/>
      <c r="AY475" s="845"/>
      <c r="AZ475" s="845"/>
      <c r="BA475" s="845"/>
      <c r="BB475" s="845"/>
      <c r="BC475" s="845"/>
      <c r="BD475" s="845"/>
      <c r="BE475" s="845"/>
      <c r="BF475" s="845"/>
      <c r="BG475" s="845"/>
      <c r="BH475" s="845"/>
      <c r="BI475" s="846"/>
    </row>
    <row r="476" spans="1:66" s="2" customFormat="1" ht="15.75" customHeight="1" thickBot="1" x14ac:dyDescent="0.25">
      <c r="A476" s="264" t="s">
        <v>463</v>
      </c>
      <c r="B476" s="265"/>
      <c r="C476" s="265"/>
      <c r="D476" s="265"/>
      <c r="E476" s="265"/>
      <c r="F476" s="265"/>
      <c r="G476" s="265"/>
      <c r="H476" s="265"/>
      <c r="I476" s="265"/>
      <c r="J476" s="265"/>
      <c r="K476" s="265"/>
      <c r="L476" s="265"/>
      <c r="M476" s="265"/>
      <c r="N476" s="265"/>
      <c r="O476" s="265"/>
      <c r="P476" s="265"/>
      <c r="Q476" s="265"/>
      <c r="R476" s="265"/>
      <c r="S476" s="265"/>
      <c r="T476" s="265"/>
      <c r="U476" s="265"/>
      <c r="V476" s="265"/>
      <c r="W476" s="265"/>
      <c r="X476" s="265"/>
      <c r="Y476" s="265"/>
      <c r="Z476" s="265"/>
      <c r="AA476" s="265"/>
      <c r="AB476" s="265"/>
      <c r="AC476" s="265"/>
      <c r="AD476" s="265"/>
      <c r="AE476" s="265"/>
      <c r="AF476" s="265"/>
      <c r="AG476" s="265"/>
      <c r="AH476" s="265"/>
      <c r="AI476" s="265"/>
      <c r="AJ476" s="265"/>
      <c r="AK476" s="265"/>
      <c r="AL476" s="265"/>
      <c r="AM476" s="265"/>
      <c r="AN476" s="265"/>
      <c r="AO476" s="265"/>
      <c r="AP476" s="265"/>
      <c r="AQ476" s="265"/>
      <c r="AR476" s="265"/>
      <c r="AS476" s="265"/>
      <c r="AT476" s="265"/>
      <c r="AU476" s="265"/>
      <c r="AV476" s="265"/>
      <c r="AW476" s="265"/>
      <c r="AX476" s="265"/>
      <c r="AY476" s="265"/>
      <c r="AZ476" s="265"/>
      <c r="BA476" s="265"/>
      <c r="BB476" s="265"/>
      <c r="BC476" s="265"/>
      <c r="BD476" s="265"/>
      <c r="BE476" s="265"/>
      <c r="BF476" s="265"/>
      <c r="BG476" s="265"/>
      <c r="BH476" s="265"/>
      <c r="BI476" s="266"/>
    </row>
    <row r="477" spans="1:66" s="2" customFormat="1" ht="15.75" customHeight="1" thickBot="1" x14ac:dyDescent="0.25">
      <c r="A477" s="117"/>
      <c r="B477" s="837"/>
      <c r="C477" s="838"/>
      <c r="D477" s="838"/>
      <c r="E477" s="838"/>
      <c r="F477" s="838"/>
      <c r="G477" s="838"/>
      <c r="H477" s="838"/>
      <c r="I477" s="838"/>
      <c r="J477" s="838"/>
      <c r="K477" s="838"/>
      <c r="L477" s="838"/>
      <c r="M477" s="838"/>
      <c r="N477" s="838"/>
      <c r="O477" s="838"/>
      <c r="P477" s="838"/>
      <c r="Q477" s="838"/>
      <c r="R477" s="838"/>
      <c r="S477" s="838"/>
      <c r="T477" s="838"/>
      <c r="U477" s="838"/>
      <c r="V477" s="838"/>
      <c r="W477" s="838"/>
      <c r="X477" s="838"/>
      <c r="Y477" s="838"/>
      <c r="Z477" s="838"/>
      <c r="AA477" s="838"/>
      <c r="AB477" s="838"/>
      <c r="AC477" s="838"/>
      <c r="AD477" s="838"/>
      <c r="AE477" s="838"/>
      <c r="AF477" s="838"/>
      <c r="AG477" s="838"/>
      <c r="AH477" s="838"/>
      <c r="AI477" s="839"/>
      <c r="AJ477" s="90"/>
      <c r="AK477" s="90"/>
      <c r="AL477" s="90"/>
      <c r="AM477" s="90"/>
      <c r="AN477" s="90"/>
      <c r="AO477" s="90"/>
      <c r="AP477" s="90"/>
      <c r="AQ477" s="90"/>
      <c r="AR477" s="90"/>
      <c r="AS477" s="90"/>
      <c r="AT477" s="90"/>
      <c r="AU477" s="90"/>
      <c r="AV477" s="90"/>
      <c r="AW477" s="90"/>
      <c r="AX477" s="90"/>
      <c r="AY477" s="90"/>
      <c r="AZ477" s="90"/>
      <c r="BA477" s="90"/>
      <c r="BB477" s="90"/>
      <c r="BC477" s="90"/>
      <c r="BD477" s="90"/>
      <c r="BE477" s="90"/>
      <c r="BF477" s="90"/>
      <c r="BG477" s="90"/>
      <c r="BH477" s="90"/>
      <c r="BI477" s="91"/>
    </row>
    <row r="478" spans="1:66" s="2" customFormat="1" ht="15.75" customHeight="1" thickBot="1" x14ac:dyDescent="0.25">
      <c r="A478" s="852" t="s">
        <v>176</v>
      </c>
      <c r="B478" s="494"/>
      <c r="C478" s="494"/>
      <c r="D478" s="494"/>
      <c r="E478" s="494"/>
      <c r="F478" s="494"/>
      <c r="G478" s="494"/>
      <c r="H478" s="494"/>
      <c r="I478" s="494"/>
      <c r="J478" s="494"/>
      <c r="K478" s="494"/>
      <c r="L478" s="494"/>
      <c r="M478" s="494"/>
      <c r="N478" s="494"/>
      <c r="O478" s="494"/>
      <c r="P478" s="494"/>
      <c r="Q478" s="494"/>
      <c r="R478" s="494"/>
      <c r="S478" s="494"/>
      <c r="T478" s="494"/>
      <c r="U478" s="494"/>
      <c r="V478" s="494"/>
      <c r="W478" s="494"/>
      <c r="X478" s="494"/>
      <c r="Y478" s="494"/>
      <c r="Z478" s="494"/>
      <c r="AA478" s="494"/>
      <c r="AB478" s="494"/>
      <c r="AC478" s="494"/>
      <c r="AD478" s="494"/>
      <c r="AE478" s="494"/>
      <c r="AF478" s="494"/>
      <c r="AG478" s="494"/>
      <c r="AH478" s="494"/>
      <c r="AI478" s="494"/>
      <c r="AJ478" s="494"/>
      <c r="AK478" s="494"/>
      <c r="AL478" s="494"/>
      <c r="AM478" s="494"/>
      <c r="AN478" s="494"/>
      <c r="AO478" s="494"/>
      <c r="AP478" s="494"/>
      <c r="AQ478" s="494"/>
      <c r="AR478" s="494"/>
      <c r="AS478" s="494"/>
      <c r="AT478" s="494"/>
      <c r="AU478" s="494"/>
      <c r="AV478" s="494"/>
      <c r="AW478" s="494"/>
      <c r="AX478" s="494"/>
      <c r="AY478" s="494"/>
      <c r="AZ478" s="494"/>
      <c r="BA478" s="494"/>
      <c r="BB478" s="494"/>
      <c r="BC478" s="494"/>
      <c r="BD478" s="494"/>
      <c r="BE478" s="494"/>
      <c r="BF478" s="494"/>
      <c r="BG478" s="494"/>
      <c r="BH478" s="494"/>
      <c r="BI478" s="853"/>
    </row>
    <row r="479" spans="1:66" ht="10.5" customHeight="1" thickBot="1" x14ac:dyDescent="0.25">
      <c r="A479" s="117"/>
      <c r="B479" s="837"/>
      <c r="C479" s="838"/>
      <c r="D479" s="838"/>
      <c r="E479" s="838"/>
      <c r="F479" s="838"/>
      <c r="G479" s="838"/>
      <c r="H479" s="838"/>
      <c r="I479" s="838"/>
      <c r="J479" s="838"/>
      <c r="K479" s="838"/>
      <c r="L479" s="838"/>
      <c r="M479" s="838"/>
      <c r="N479" s="838"/>
      <c r="O479" s="838"/>
      <c r="P479" s="838"/>
      <c r="Q479" s="838"/>
      <c r="R479" s="838"/>
      <c r="S479" s="838"/>
      <c r="T479" s="838"/>
      <c r="U479" s="838"/>
      <c r="V479" s="838"/>
      <c r="W479" s="838"/>
      <c r="X479" s="838"/>
      <c r="Y479" s="838"/>
      <c r="Z479" s="838"/>
      <c r="AA479" s="838"/>
      <c r="AB479" s="838"/>
      <c r="AC479" s="838"/>
      <c r="AD479" s="838"/>
      <c r="AE479" s="838"/>
      <c r="AF479" s="838"/>
      <c r="AG479" s="838"/>
      <c r="AH479" s="838"/>
      <c r="AI479" s="838"/>
      <c r="AJ479" s="838"/>
      <c r="AK479" s="838"/>
      <c r="AL479" s="838"/>
      <c r="AM479" s="838"/>
      <c r="AN479" s="838"/>
      <c r="AO479" s="838"/>
      <c r="AP479" s="838"/>
      <c r="AQ479" s="838"/>
      <c r="AR479" s="838"/>
      <c r="AS479" s="838"/>
      <c r="AT479" s="838"/>
      <c r="AU479" s="838"/>
      <c r="AV479" s="838"/>
      <c r="AW479" s="838"/>
      <c r="AX479" s="838"/>
      <c r="AY479" s="838"/>
      <c r="AZ479" s="838"/>
      <c r="BA479" s="838"/>
      <c r="BB479" s="838"/>
      <c r="BC479" s="838"/>
      <c r="BD479" s="838"/>
      <c r="BE479" s="838"/>
      <c r="BF479" s="838"/>
      <c r="BG479" s="838"/>
      <c r="BH479" s="839"/>
      <c r="BI479" s="118"/>
    </row>
    <row r="480" spans="1:66" ht="16" thickBot="1" x14ac:dyDescent="0.25">
      <c r="A480" s="852" t="s">
        <v>177</v>
      </c>
      <c r="B480" s="494"/>
      <c r="C480" s="494"/>
      <c r="D480" s="494"/>
      <c r="E480" s="494"/>
      <c r="F480" s="494"/>
      <c r="G480" s="494"/>
      <c r="H480" s="494"/>
      <c r="I480" s="494"/>
      <c r="J480" s="494"/>
      <c r="K480" s="494"/>
      <c r="L480" s="494"/>
      <c r="M480" s="494"/>
      <c r="N480" s="494"/>
      <c r="O480" s="494"/>
      <c r="P480" s="494"/>
      <c r="Q480" s="494"/>
      <c r="R480" s="494"/>
      <c r="S480" s="494"/>
      <c r="T480" s="494"/>
      <c r="U480" s="494"/>
      <c r="V480" s="494"/>
      <c r="W480" s="494"/>
      <c r="X480" s="494"/>
      <c r="Y480" s="494"/>
      <c r="Z480" s="494"/>
      <c r="AA480" s="494"/>
      <c r="AB480" s="494"/>
      <c r="AC480" s="494"/>
      <c r="AD480" s="494"/>
      <c r="AE480" s="494"/>
      <c r="AF480" s="494"/>
      <c r="AG480" s="494"/>
      <c r="AH480" s="494"/>
      <c r="AI480" s="494"/>
      <c r="AJ480" s="494"/>
      <c r="AK480" s="494"/>
      <c r="AL480" s="494"/>
      <c r="AM480" s="494"/>
      <c r="AN480" s="494"/>
      <c r="AO480" s="494"/>
      <c r="AP480" s="494"/>
      <c r="AQ480" s="494"/>
      <c r="AR480" s="494"/>
      <c r="AS480" s="494"/>
      <c r="AT480" s="494"/>
      <c r="AU480" s="494"/>
      <c r="AV480" s="494"/>
      <c r="AW480" s="494"/>
      <c r="AX480" s="494"/>
      <c r="AY480" s="494"/>
      <c r="AZ480" s="494"/>
      <c r="BA480" s="494"/>
      <c r="BB480" s="494"/>
      <c r="BC480" s="494"/>
      <c r="BD480" s="494"/>
      <c r="BE480" s="494"/>
      <c r="BF480" s="494"/>
      <c r="BG480" s="494"/>
      <c r="BH480" s="494"/>
      <c r="BI480" s="853"/>
    </row>
    <row r="481" spans="1:63" ht="16" thickBot="1" x14ac:dyDescent="0.25">
      <c r="A481" s="117"/>
      <c r="B481" s="837"/>
      <c r="C481" s="838"/>
      <c r="D481" s="838"/>
      <c r="E481" s="838"/>
      <c r="F481" s="838"/>
      <c r="G481" s="838"/>
      <c r="H481" s="838"/>
      <c r="I481" s="838"/>
      <c r="J481" s="838"/>
      <c r="K481" s="838"/>
      <c r="L481" s="838"/>
      <c r="M481" s="838"/>
      <c r="N481" s="838"/>
      <c r="O481" s="838"/>
      <c r="P481" s="838"/>
      <c r="Q481" s="838"/>
      <c r="R481" s="838"/>
      <c r="S481" s="838"/>
      <c r="T481" s="838"/>
      <c r="U481" s="838"/>
      <c r="V481" s="838"/>
      <c r="W481" s="838"/>
      <c r="X481" s="838"/>
      <c r="Y481" s="838"/>
      <c r="Z481" s="838"/>
      <c r="AA481" s="838"/>
      <c r="AB481" s="838"/>
      <c r="AC481" s="839"/>
      <c r="AD481" s="40"/>
      <c r="AE481" s="40"/>
      <c r="AF481" s="837"/>
      <c r="AG481" s="838"/>
      <c r="AH481" s="838"/>
      <c r="AI481" s="838"/>
      <c r="AJ481" s="838"/>
      <c r="AK481" s="838"/>
      <c r="AL481" s="838"/>
      <c r="AM481" s="838"/>
      <c r="AN481" s="838"/>
      <c r="AO481" s="838"/>
      <c r="AP481" s="838"/>
      <c r="AQ481" s="838"/>
      <c r="AR481" s="838"/>
      <c r="AS481" s="838"/>
      <c r="AT481" s="838"/>
      <c r="AU481" s="838"/>
      <c r="AV481" s="838"/>
      <c r="AW481" s="838"/>
      <c r="AX481" s="838"/>
      <c r="AY481" s="838"/>
      <c r="AZ481" s="838"/>
      <c r="BA481" s="838"/>
      <c r="BB481" s="838"/>
      <c r="BC481" s="838"/>
      <c r="BD481" s="838"/>
      <c r="BE481" s="838"/>
      <c r="BF481" s="838"/>
      <c r="BG481" s="838"/>
      <c r="BH481" s="839"/>
      <c r="BI481" s="92"/>
    </row>
    <row r="482" spans="1:63" ht="18.75" customHeight="1" x14ac:dyDescent="0.2">
      <c r="A482" s="264" t="s">
        <v>178</v>
      </c>
      <c r="B482" s="265"/>
      <c r="C482" s="265"/>
      <c r="D482" s="265"/>
      <c r="E482" s="265"/>
      <c r="F482" s="265"/>
      <c r="G482" s="265"/>
      <c r="H482" s="265"/>
      <c r="I482" s="265"/>
      <c r="J482" s="265"/>
      <c r="K482" s="265"/>
      <c r="L482" s="265"/>
      <c r="M482" s="265"/>
      <c r="N482" s="265"/>
      <c r="O482" s="265"/>
      <c r="P482" s="265"/>
      <c r="Q482" s="265"/>
      <c r="R482" s="265"/>
      <c r="S482" s="265"/>
      <c r="T482" s="265"/>
      <c r="U482" s="265"/>
      <c r="V482" s="265"/>
      <c r="W482" s="265"/>
      <c r="X482" s="265"/>
      <c r="Y482" s="265"/>
      <c r="Z482" s="265"/>
      <c r="AA482" s="265"/>
      <c r="AB482" s="265"/>
      <c r="AC482" s="265"/>
      <c r="AD482" s="265"/>
      <c r="AE482" s="265"/>
      <c r="AF482" s="265"/>
      <c r="AG482" s="265"/>
      <c r="AH482" s="265"/>
      <c r="AI482" s="265"/>
      <c r="AJ482" s="265"/>
      <c r="AK482" s="265"/>
      <c r="AL482" s="265"/>
      <c r="AM482" s="265"/>
      <c r="AN482" s="265"/>
      <c r="AO482" s="265"/>
      <c r="AP482" s="265"/>
      <c r="AQ482" s="265"/>
      <c r="AR482" s="265"/>
      <c r="AS482" s="265"/>
      <c r="AT482" s="265"/>
      <c r="AU482" s="265"/>
      <c r="AV482" s="265"/>
      <c r="AW482" s="265"/>
      <c r="AX482" s="265"/>
      <c r="AY482" s="265"/>
      <c r="AZ482" s="265"/>
      <c r="BA482" s="265"/>
      <c r="BB482" s="265"/>
      <c r="BC482" s="265"/>
      <c r="BD482" s="265"/>
      <c r="BE482" s="265"/>
      <c r="BF482" s="265"/>
      <c r="BG482" s="265"/>
      <c r="BH482" s="265"/>
      <c r="BI482" s="266"/>
    </row>
    <row r="483" spans="1:63" ht="30.75" customHeight="1" x14ac:dyDescent="0.2">
      <c r="A483" s="85"/>
      <c r="B483" s="35"/>
      <c r="C483" s="35"/>
      <c r="D483" s="262" t="s">
        <v>179</v>
      </c>
      <c r="E483" s="262"/>
      <c r="F483" s="262"/>
      <c r="G483" s="262"/>
      <c r="H483" s="262"/>
      <c r="I483" s="262"/>
      <c r="J483" s="262"/>
      <c r="K483" s="262"/>
      <c r="L483" s="262"/>
      <c r="M483" s="262"/>
      <c r="N483" s="262"/>
      <c r="O483" s="262"/>
      <c r="P483" s="262"/>
      <c r="Q483" s="262"/>
      <c r="R483" s="262"/>
      <c r="S483" s="262"/>
      <c r="T483" s="262"/>
      <c r="U483" s="262"/>
      <c r="V483" s="262"/>
      <c r="W483" s="262"/>
      <c r="X483" s="262"/>
      <c r="Y483" s="262"/>
      <c r="Z483" s="262"/>
      <c r="AA483" s="262"/>
      <c r="AB483" s="262"/>
      <c r="AC483" s="262"/>
      <c r="AD483" s="262"/>
      <c r="AE483" s="262"/>
      <c r="AF483" s="262"/>
      <c r="AG483" s="262"/>
      <c r="AH483" s="262"/>
      <c r="AI483" s="262"/>
      <c r="AJ483" s="262"/>
      <c r="AK483" s="262"/>
      <c r="AL483" s="262"/>
      <c r="AM483" s="262"/>
      <c r="AN483" s="262"/>
      <c r="AO483" s="262"/>
      <c r="AP483" s="262"/>
      <c r="AQ483" s="262"/>
      <c r="AR483" s="262"/>
      <c r="AS483" s="262"/>
      <c r="AT483" s="262"/>
      <c r="AU483" s="262"/>
      <c r="AV483" s="262"/>
      <c r="AW483" s="262"/>
      <c r="AX483" s="262"/>
      <c r="AY483" s="262"/>
      <c r="AZ483" s="262"/>
      <c r="BA483" s="262"/>
      <c r="BB483" s="262"/>
      <c r="BC483" s="262"/>
      <c r="BD483" s="262"/>
      <c r="BE483" s="262"/>
      <c r="BF483" s="262"/>
      <c r="BG483" s="262"/>
      <c r="BH483" s="262"/>
      <c r="BI483" s="263"/>
    </row>
    <row r="484" spans="1:63" ht="38.25" customHeight="1" x14ac:dyDescent="0.2">
      <c r="A484" s="156"/>
      <c r="B484" s="147"/>
      <c r="C484" s="147"/>
      <c r="D484" s="260" t="s">
        <v>315</v>
      </c>
      <c r="E484" s="260"/>
      <c r="F484" s="260"/>
      <c r="G484" s="260"/>
      <c r="H484" s="260"/>
      <c r="I484" s="260"/>
      <c r="J484" s="260"/>
      <c r="K484" s="260"/>
      <c r="L484" s="260"/>
      <c r="M484" s="260"/>
      <c r="N484" s="260"/>
      <c r="O484" s="260"/>
      <c r="P484" s="260"/>
      <c r="Q484" s="260"/>
      <c r="R484" s="260"/>
      <c r="S484" s="260"/>
      <c r="T484" s="260"/>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0"/>
      <c r="AY484" s="260"/>
      <c r="AZ484" s="260"/>
      <c r="BA484" s="260"/>
      <c r="BB484" s="260"/>
      <c r="BC484" s="260"/>
      <c r="BD484" s="260"/>
      <c r="BE484" s="260"/>
      <c r="BF484" s="260"/>
      <c r="BG484" s="260"/>
      <c r="BH484" s="260"/>
      <c r="BI484" s="148"/>
    </row>
    <row r="485" spans="1:63" ht="40.5" customHeight="1" x14ac:dyDescent="0.2">
      <c r="A485" s="85"/>
      <c r="B485" s="35"/>
      <c r="C485" s="35"/>
      <c r="D485" s="262" t="s">
        <v>180</v>
      </c>
      <c r="E485" s="262"/>
      <c r="F485" s="262"/>
      <c r="G485" s="262"/>
      <c r="H485" s="262"/>
      <c r="I485" s="262"/>
      <c r="J485" s="262"/>
      <c r="K485" s="262"/>
      <c r="L485" s="262"/>
      <c r="M485" s="262"/>
      <c r="N485" s="262"/>
      <c r="O485" s="262"/>
      <c r="P485" s="262"/>
      <c r="Q485" s="262"/>
      <c r="R485" s="262"/>
      <c r="S485" s="262"/>
      <c r="T485" s="262"/>
      <c r="U485" s="262"/>
      <c r="V485" s="262"/>
      <c r="W485" s="262"/>
      <c r="X485" s="262"/>
      <c r="Y485" s="262"/>
      <c r="Z485" s="262"/>
      <c r="AA485" s="262"/>
      <c r="AB485" s="262"/>
      <c r="AC485" s="262"/>
      <c r="AD485" s="262"/>
      <c r="AE485" s="262"/>
      <c r="AF485" s="262"/>
      <c r="AG485" s="262"/>
      <c r="AH485" s="262"/>
      <c r="AI485" s="262"/>
      <c r="AJ485" s="262"/>
      <c r="AK485" s="262"/>
      <c r="AL485" s="262"/>
      <c r="AM485" s="262"/>
      <c r="AN485" s="262"/>
      <c r="AO485" s="262"/>
      <c r="AP485" s="262"/>
      <c r="AQ485" s="262"/>
      <c r="AR485" s="262"/>
      <c r="AS485" s="262"/>
      <c r="AT485" s="262"/>
      <c r="AU485" s="262"/>
      <c r="AV485" s="262"/>
      <c r="AW485" s="262"/>
      <c r="AX485" s="262"/>
      <c r="AY485" s="262"/>
      <c r="AZ485" s="262"/>
      <c r="BA485" s="262"/>
      <c r="BB485" s="262"/>
      <c r="BC485" s="262"/>
      <c r="BD485" s="262"/>
      <c r="BE485" s="262"/>
      <c r="BF485" s="262"/>
      <c r="BG485" s="262"/>
      <c r="BH485" s="262"/>
      <c r="BI485" s="263"/>
    </row>
    <row r="486" spans="1:63" ht="41.25" customHeight="1" x14ac:dyDescent="0.2">
      <c r="A486" s="85"/>
      <c r="B486" s="35"/>
      <c r="C486" s="35"/>
      <c r="D486" s="262" t="s">
        <v>181</v>
      </c>
      <c r="E486" s="262"/>
      <c r="F486" s="262"/>
      <c r="G486" s="262"/>
      <c r="H486" s="262"/>
      <c r="I486" s="262"/>
      <c r="J486" s="262"/>
      <c r="K486" s="262"/>
      <c r="L486" s="262"/>
      <c r="M486" s="262"/>
      <c r="N486" s="262"/>
      <c r="O486" s="262"/>
      <c r="P486" s="262"/>
      <c r="Q486" s="262"/>
      <c r="R486" s="262"/>
      <c r="S486" s="262"/>
      <c r="T486" s="262"/>
      <c r="U486" s="262"/>
      <c r="V486" s="262"/>
      <c r="W486" s="262"/>
      <c r="X486" s="262"/>
      <c r="Y486" s="262"/>
      <c r="Z486" s="262"/>
      <c r="AA486" s="262"/>
      <c r="AB486" s="262"/>
      <c r="AC486" s="262"/>
      <c r="AD486" s="262"/>
      <c r="AE486" s="262"/>
      <c r="AF486" s="262"/>
      <c r="AG486" s="262"/>
      <c r="AH486" s="262"/>
      <c r="AI486" s="262"/>
      <c r="AJ486" s="262"/>
      <c r="AK486" s="262"/>
      <c r="AL486" s="262"/>
      <c r="AM486" s="262"/>
      <c r="AN486" s="262"/>
      <c r="AO486" s="262"/>
      <c r="AP486" s="262"/>
      <c r="AQ486" s="262"/>
      <c r="AR486" s="262"/>
      <c r="AS486" s="262"/>
      <c r="AT486" s="262"/>
      <c r="AU486" s="262"/>
      <c r="AV486" s="262"/>
      <c r="AW486" s="262"/>
      <c r="AX486" s="262"/>
      <c r="AY486" s="262"/>
      <c r="AZ486" s="262"/>
      <c r="BA486" s="262"/>
      <c r="BB486" s="262"/>
      <c r="BC486" s="262"/>
      <c r="BD486" s="262"/>
      <c r="BE486" s="262"/>
      <c r="BF486" s="262"/>
      <c r="BG486" s="262"/>
      <c r="BH486" s="262"/>
      <c r="BI486" s="263"/>
    </row>
    <row r="487" spans="1:63" s="120" customFormat="1" ht="39" customHeight="1" x14ac:dyDescent="0.2">
      <c r="A487" s="85"/>
      <c r="B487" s="35"/>
      <c r="C487" s="35"/>
      <c r="D487" s="260" t="s">
        <v>429</v>
      </c>
      <c r="E487" s="260"/>
      <c r="F487" s="260"/>
      <c r="G487" s="260"/>
      <c r="H487" s="260"/>
      <c r="I487" s="260"/>
      <c r="J487" s="260"/>
      <c r="K487" s="260"/>
      <c r="L487" s="260"/>
      <c r="M487" s="260"/>
      <c r="N487" s="260"/>
      <c r="O487" s="260"/>
      <c r="P487" s="260"/>
      <c r="Q487" s="260"/>
      <c r="R487" s="260"/>
      <c r="S487" s="260"/>
      <c r="T487" s="260"/>
      <c r="U487" s="260"/>
      <c r="V487" s="260"/>
      <c r="W487" s="260"/>
      <c r="X487" s="260"/>
      <c r="Y487" s="260"/>
      <c r="Z487" s="260"/>
      <c r="AA487" s="260"/>
      <c r="AB487" s="260"/>
      <c r="AC487" s="260"/>
      <c r="AD487" s="260"/>
      <c r="AE487" s="260"/>
      <c r="AF487" s="260"/>
      <c r="AG487" s="260"/>
      <c r="AH487" s="260"/>
      <c r="AI487" s="260"/>
      <c r="AJ487" s="260"/>
      <c r="AK487" s="260"/>
      <c r="AL487" s="260"/>
      <c r="AM487" s="260"/>
      <c r="AN487" s="260"/>
      <c r="AO487" s="260"/>
      <c r="AP487" s="260"/>
      <c r="AQ487" s="260"/>
      <c r="AR487" s="260"/>
      <c r="AS487" s="260"/>
      <c r="AT487" s="260"/>
      <c r="AU487" s="260"/>
      <c r="AV487" s="260"/>
      <c r="AW487" s="260"/>
      <c r="AX487" s="260"/>
      <c r="AY487" s="260"/>
      <c r="AZ487" s="260"/>
      <c r="BA487" s="260"/>
      <c r="BB487" s="260"/>
      <c r="BC487" s="260"/>
      <c r="BD487" s="260"/>
      <c r="BE487" s="260"/>
      <c r="BF487" s="260"/>
      <c r="BG487" s="260"/>
      <c r="BH487" s="260"/>
      <c r="BI487" s="261"/>
      <c r="BJ487" s="30"/>
      <c r="BK487" s="30"/>
    </row>
    <row r="488" spans="1:63" s="120" customFormat="1" x14ac:dyDescent="0.2">
      <c r="A488" s="195" t="s">
        <v>430</v>
      </c>
      <c r="B488" s="168"/>
      <c r="C488" s="168"/>
      <c r="D488" s="494" t="s">
        <v>431</v>
      </c>
      <c r="E488" s="494"/>
      <c r="F488" s="494"/>
      <c r="G488" s="494"/>
      <c r="H488" s="494"/>
      <c r="I488" s="494"/>
      <c r="J488" s="494"/>
      <c r="K488" s="494"/>
      <c r="L488" s="494"/>
      <c r="M488" s="494"/>
      <c r="N488" s="494"/>
      <c r="O488" s="494"/>
      <c r="P488" s="494"/>
      <c r="Q488" s="494"/>
      <c r="R488" s="494"/>
      <c r="S488" s="494"/>
      <c r="T488" s="494"/>
      <c r="U488" s="494"/>
      <c r="V488" s="494"/>
      <c r="W488" s="494"/>
      <c r="X488" s="494"/>
      <c r="Y488" s="494"/>
      <c r="Z488" s="494"/>
      <c r="AA488" s="494"/>
      <c r="AB488" s="494"/>
      <c r="AC488" s="494"/>
      <c r="AD488" s="494"/>
      <c r="AE488" s="494"/>
      <c r="AF488" s="494"/>
      <c r="AG488" s="494"/>
      <c r="AH488" s="494"/>
      <c r="AI488" s="494"/>
      <c r="AJ488" s="494"/>
      <c r="AK488" s="494"/>
      <c r="AL488" s="494"/>
      <c r="AM488" s="494"/>
      <c r="AN488" s="494"/>
      <c r="AO488" s="494"/>
      <c r="AP488" s="494"/>
      <c r="AQ488" s="494"/>
      <c r="AR488" s="494"/>
      <c r="AS488" s="494"/>
      <c r="AT488" s="494"/>
      <c r="AU488" s="494"/>
      <c r="AV488" s="494"/>
      <c r="AW488" s="494"/>
      <c r="AX488" s="494"/>
      <c r="AY488" s="494"/>
      <c r="AZ488" s="494"/>
      <c r="BA488" s="494"/>
      <c r="BB488" s="494"/>
      <c r="BC488" s="494"/>
      <c r="BD488" s="494"/>
      <c r="BE488" s="494"/>
      <c r="BF488" s="494"/>
      <c r="BG488" s="494"/>
      <c r="BH488" s="494"/>
      <c r="BI488" s="169"/>
    </row>
    <row r="489" spans="1:63" s="120" customFormat="1" ht="23.25" customHeight="1" x14ac:dyDescent="0.2">
      <c r="A489" s="85"/>
      <c r="B489" s="35"/>
      <c r="C489" s="35"/>
      <c r="D489" s="693" t="s">
        <v>316</v>
      </c>
      <c r="E489" s="693"/>
      <c r="F489" s="693"/>
      <c r="G489" s="693"/>
      <c r="H489" s="693"/>
      <c r="I489" s="693"/>
      <c r="J489" s="693"/>
      <c r="K489" s="693"/>
      <c r="L489" s="693"/>
      <c r="M489" s="693"/>
      <c r="N489" s="693"/>
      <c r="O489" s="693"/>
      <c r="P489" s="693"/>
      <c r="Q489" s="693"/>
      <c r="R489" s="693"/>
      <c r="S489" s="693"/>
      <c r="T489" s="693"/>
      <c r="U489" s="693"/>
      <c r="V489" s="693"/>
      <c r="W489" s="693"/>
      <c r="X489" s="693"/>
      <c r="Y489" s="693"/>
      <c r="Z489" s="693"/>
      <c r="AA489" s="693"/>
      <c r="AB489" s="693"/>
      <c r="AC489" s="693"/>
      <c r="AD489" s="693"/>
      <c r="AE489" s="693"/>
      <c r="AF489" s="693"/>
      <c r="AG489" s="693"/>
      <c r="AH489" s="693"/>
      <c r="AI489" s="693"/>
      <c r="AJ489" s="693"/>
      <c r="AK489" s="693"/>
      <c r="AL489" s="693"/>
      <c r="AM489" s="693"/>
      <c r="AN489" s="693"/>
      <c r="AO489" s="693"/>
      <c r="AP489" s="693"/>
      <c r="AQ489" s="693"/>
      <c r="AR489" s="693"/>
      <c r="AS489" s="693"/>
      <c r="AT489" s="693"/>
      <c r="AU489" s="693"/>
      <c r="AV489" s="693"/>
      <c r="AW489" s="693"/>
      <c r="AX489" s="693"/>
      <c r="AY489" s="693"/>
      <c r="AZ489" s="693"/>
      <c r="BA489" s="693"/>
      <c r="BB489" s="693"/>
      <c r="BC489" s="693"/>
      <c r="BD489" s="693"/>
      <c r="BE489" s="693"/>
      <c r="BF489" s="693"/>
      <c r="BG489" s="693"/>
      <c r="BH489" s="693"/>
      <c r="BI489" s="849"/>
    </row>
    <row r="490" spans="1:63" s="120" customFormat="1" x14ac:dyDescent="0.2">
      <c r="A490" s="85"/>
      <c r="B490" s="35"/>
      <c r="C490" s="35"/>
      <c r="D490" s="850" t="s">
        <v>317</v>
      </c>
      <c r="E490" s="850"/>
      <c r="F490" s="850"/>
      <c r="G490" s="850"/>
      <c r="H490" s="850"/>
      <c r="I490" s="850"/>
      <c r="J490" s="850"/>
      <c r="K490" s="850"/>
      <c r="L490" s="850"/>
      <c r="M490" s="850"/>
      <c r="N490" s="850"/>
      <c r="O490" s="850"/>
      <c r="P490" s="850"/>
      <c r="Q490" s="850"/>
      <c r="R490" s="850"/>
      <c r="S490" s="850"/>
      <c r="T490" s="850"/>
      <c r="U490" s="850"/>
      <c r="V490" s="850"/>
      <c r="W490" s="850"/>
      <c r="X490" s="850"/>
      <c r="Y490" s="850"/>
      <c r="Z490" s="850"/>
      <c r="AA490" s="850"/>
      <c r="AB490" s="850"/>
      <c r="AC490" s="850"/>
      <c r="AD490" s="850"/>
      <c r="AE490" s="850"/>
      <c r="AF490" s="850"/>
      <c r="AG490" s="850"/>
      <c r="AH490" s="850"/>
      <c r="AI490" s="850"/>
      <c r="AJ490" s="850"/>
      <c r="AK490" s="850"/>
      <c r="AL490" s="850"/>
      <c r="AM490" s="850"/>
      <c r="AN490" s="850"/>
      <c r="AO490" s="850"/>
      <c r="AP490" s="850"/>
      <c r="AQ490" s="850"/>
      <c r="AR490" s="850"/>
      <c r="AS490" s="850"/>
      <c r="AT490" s="850"/>
      <c r="AU490" s="850"/>
      <c r="AV490" s="850"/>
      <c r="AW490" s="850"/>
      <c r="AX490" s="850"/>
      <c r="AY490" s="850"/>
      <c r="AZ490" s="850"/>
      <c r="BA490" s="850"/>
      <c r="BB490" s="850"/>
      <c r="BC490" s="850"/>
      <c r="BD490" s="850"/>
      <c r="BE490" s="850"/>
      <c r="BF490" s="850"/>
      <c r="BG490" s="850"/>
      <c r="BH490" s="850"/>
      <c r="BI490" s="851"/>
    </row>
    <row r="491" spans="1:63" s="120" customFormat="1" ht="23.25" customHeight="1" x14ac:dyDescent="0.2">
      <c r="A491" s="85"/>
      <c r="B491" s="35"/>
      <c r="C491" s="35"/>
      <c r="D491" s="693" t="s">
        <v>432</v>
      </c>
      <c r="E491" s="693"/>
      <c r="F491" s="693"/>
      <c r="G491" s="693"/>
      <c r="H491" s="693"/>
      <c r="I491" s="693"/>
      <c r="J491" s="693"/>
      <c r="K491" s="693"/>
      <c r="L491" s="693"/>
      <c r="M491" s="693"/>
      <c r="N491" s="693"/>
      <c r="O491" s="693"/>
      <c r="P491" s="693"/>
      <c r="Q491" s="693"/>
      <c r="R491" s="693"/>
      <c r="S491" s="693"/>
      <c r="T491" s="693"/>
      <c r="U491" s="693"/>
      <c r="V491" s="693"/>
      <c r="W491" s="693"/>
      <c r="X491" s="693"/>
      <c r="Y491" s="693"/>
      <c r="Z491" s="693"/>
      <c r="AA491" s="693"/>
      <c r="AB491" s="693"/>
      <c r="AC491" s="693"/>
      <c r="AD491" s="693"/>
      <c r="AE491" s="693"/>
      <c r="AF491" s="693"/>
      <c r="AG491" s="693"/>
      <c r="AH491" s="693"/>
      <c r="AI491" s="693"/>
      <c r="AJ491" s="693"/>
      <c r="AK491" s="693"/>
      <c r="AL491" s="693"/>
      <c r="AM491" s="693"/>
      <c r="AN491" s="693"/>
      <c r="AO491" s="693"/>
      <c r="AP491" s="693"/>
      <c r="AQ491" s="693"/>
      <c r="AR491" s="693"/>
      <c r="AS491" s="693"/>
      <c r="AT491" s="693"/>
      <c r="AU491" s="693"/>
      <c r="AV491" s="693"/>
      <c r="AW491" s="693"/>
      <c r="AX491" s="693"/>
      <c r="AY491" s="693"/>
      <c r="AZ491" s="693"/>
      <c r="BA491" s="693"/>
      <c r="BB491" s="693"/>
      <c r="BC491" s="693"/>
      <c r="BD491" s="693"/>
      <c r="BE491" s="693"/>
      <c r="BF491" s="693"/>
      <c r="BG491" s="693"/>
      <c r="BH491" s="693"/>
      <c r="BI491" s="849"/>
    </row>
    <row r="492" spans="1:63" s="120" customFormat="1" ht="24" customHeight="1" x14ac:dyDescent="0.2">
      <c r="A492" s="85"/>
      <c r="B492" s="35"/>
      <c r="C492" s="35"/>
      <c r="D492" s="693" t="s">
        <v>318</v>
      </c>
      <c r="E492" s="693"/>
      <c r="F492" s="693"/>
      <c r="G492" s="693"/>
      <c r="H492" s="693"/>
      <c r="I492" s="693"/>
      <c r="J492" s="693"/>
      <c r="K492" s="693"/>
      <c r="L492" s="693"/>
      <c r="M492" s="693"/>
      <c r="N492" s="693"/>
      <c r="O492" s="693"/>
      <c r="P492" s="693"/>
      <c r="Q492" s="693"/>
      <c r="R492" s="693"/>
      <c r="S492" s="693"/>
      <c r="T492" s="693"/>
      <c r="U492" s="693"/>
      <c r="V492" s="693"/>
      <c r="W492" s="693"/>
      <c r="X492" s="693"/>
      <c r="Y492" s="693"/>
      <c r="Z492" s="693"/>
      <c r="AA492" s="693"/>
      <c r="AB492" s="693"/>
      <c r="AC492" s="693"/>
      <c r="AD492" s="693"/>
      <c r="AE492" s="693"/>
      <c r="AF492" s="693"/>
      <c r="AG492" s="693"/>
      <c r="AH492" s="693"/>
      <c r="AI492" s="693"/>
      <c r="AJ492" s="693"/>
      <c r="AK492" s="693"/>
      <c r="AL492" s="693"/>
      <c r="AM492" s="693"/>
      <c r="AN492" s="693"/>
      <c r="AO492" s="693"/>
      <c r="AP492" s="693"/>
      <c r="AQ492" s="693"/>
      <c r="AR492" s="693"/>
      <c r="AS492" s="693"/>
      <c r="AT492" s="693"/>
      <c r="AU492" s="693"/>
      <c r="AV492" s="693"/>
      <c r="AW492" s="693"/>
      <c r="AX492" s="693"/>
      <c r="AY492" s="693"/>
      <c r="AZ492" s="693"/>
      <c r="BA492" s="693"/>
      <c r="BB492" s="693"/>
      <c r="BC492" s="693"/>
      <c r="BD492" s="693"/>
      <c r="BE492" s="693"/>
      <c r="BF492" s="693"/>
      <c r="BG492" s="693"/>
      <c r="BH492" s="693"/>
      <c r="BI492" s="849"/>
    </row>
    <row r="493" spans="1:63" s="120" customFormat="1" ht="23.25" customHeight="1" x14ac:dyDescent="0.2">
      <c r="A493" s="85"/>
      <c r="B493" s="35"/>
      <c r="C493" s="35"/>
      <c r="D493" s="693" t="s">
        <v>319</v>
      </c>
      <c r="E493" s="693"/>
      <c r="F493" s="693"/>
      <c r="G493" s="693"/>
      <c r="H493" s="693"/>
      <c r="I493" s="693"/>
      <c r="J493" s="693"/>
      <c r="K493" s="693"/>
      <c r="L493" s="693"/>
      <c r="M493" s="693"/>
      <c r="N493" s="693"/>
      <c r="O493" s="693"/>
      <c r="P493" s="693"/>
      <c r="Q493" s="693"/>
      <c r="R493" s="693"/>
      <c r="S493" s="693"/>
      <c r="T493" s="693"/>
      <c r="U493" s="693"/>
      <c r="V493" s="693"/>
      <c r="W493" s="693"/>
      <c r="X493" s="693"/>
      <c r="Y493" s="693"/>
      <c r="Z493" s="693"/>
      <c r="AA493" s="693"/>
      <c r="AB493" s="693"/>
      <c r="AC493" s="693"/>
      <c r="AD493" s="693"/>
      <c r="AE493" s="693"/>
      <c r="AF493" s="693"/>
      <c r="AG493" s="693"/>
      <c r="AH493" s="693"/>
      <c r="AI493" s="693"/>
      <c r="AJ493" s="693"/>
      <c r="AK493" s="693"/>
      <c r="AL493" s="693"/>
      <c r="AM493" s="693"/>
      <c r="AN493" s="693"/>
      <c r="AO493" s="693"/>
      <c r="AP493" s="693"/>
      <c r="AQ493" s="693"/>
      <c r="AR493" s="693"/>
      <c r="AS493" s="693"/>
      <c r="AT493" s="693"/>
      <c r="AU493" s="693"/>
      <c r="AV493" s="693"/>
      <c r="AW493" s="693"/>
      <c r="AX493" s="693"/>
      <c r="AY493" s="693"/>
      <c r="AZ493" s="693"/>
      <c r="BA493" s="693"/>
      <c r="BB493" s="693"/>
      <c r="BC493" s="693"/>
      <c r="BD493" s="693"/>
      <c r="BE493" s="693"/>
      <c r="BF493" s="693"/>
      <c r="BG493" s="693"/>
      <c r="BH493" s="693"/>
      <c r="BI493" s="849"/>
    </row>
    <row r="494" spans="1:63" s="120" customFormat="1" ht="31.5" customHeight="1" x14ac:dyDescent="0.2">
      <c r="A494" s="238">
        <v>6</v>
      </c>
      <c r="B494" s="239"/>
      <c r="C494" s="239"/>
      <c r="D494" s="33"/>
      <c r="E494" s="80"/>
      <c r="F494" s="240" t="s">
        <v>320</v>
      </c>
      <c r="G494" s="240"/>
      <c r="H494" s="240"/>
      <c r="I494" s="240"/>
      <c r="J494" s="240"/>
      <c r="K494" s="240"/>
      <c r="L494" s="240"/>
      <c r="M494" s="240"/>
      <c r="N494" s="240"/>
      <c r="O494" s="240"/>
      <c r="P494" s="240"/>
      <c r="Q494" s="240"/>
      <c r="R494" s="240"/>
      <c r="S494" s="240"/>
      <c r="T494" s="240"/>
      <c r="U494" s="240"/>
      <c r="V494" s="240"/>
      <c r="W494" s="240"/>
      <c r="X494" s="240"/>
      <c r="Y494" s="240"/>
      <c r="Z494" s="240"/>
      <c r="AA494" s="240"/>
      <c r="AB494" s="240"/>
      <c r="AC494" s="240"/>
      <c r="AD494" s="240"/>
      <c r="AE494" s="240"/>
      <c r="AF494" s="240"/>
      <c r="AG494" s="240"/>
      <c r="AH494" s="240"/>
      <c r="AI494" s="240"/>
      <c r="AJ494" s="240"/>
      <c r="AK494" s="240"/>
      <c r="AL494" s="240"/>
      <c r="AM494" s="240"/>
      <c r="AN494" s="240"/>
      <c r="AO494" s="240"/>
      <c r="AP494" s="240"/>
      <c r="AQ494" s="240"/>
      <c r="AR494" s="240"/>
      <c r="AS494" s="240"/>
      <c r="AT494" s="240"/>
      <c r="AU494" s="240"/>
      <c r="AV494" s="240"/>
      <c r="AW494" s="240"/>
      <c r="AX494" s="240"/>
      <c r="AY494" s="240"/>
      <c r="AZ494" s="240"/>
      <c r="BA494" s="240"/>
      <c r="BB494" s="240"/>
      <c r="BC494" s="240"/>
      <c r="BD494" s="240"/>
      <c r="BE494" s="240"/>
      <c r="BF494" s="240"/>
      <c r="BG494" s="240"/>
      <c r="BH494" s="240"/>
      <c r="BI494" s="241"/>
    </row>
    <row r="495" spans="1:63" s="120" customFormat="1" ht="24" customHeight="1" x14ac:dyDescent="0.2">
      <c r="A495" s="238"/>
      <c r="B495" s="239"/>
      <c r="C495" s="239"/>
      <c r="D495" s="33"/>
      <c r="E495" s="80"/>
      <c r="F495" s="240" t="s">
        <v>182</v>
      </c>
      <c r="G495" s="240"/>
      <c r="H495" s="240"/>
      <c r="I495" s="240"/>
      <c r="J495" s="240"/>
      <c r="K495" s="240"/>
      <c r="L495" s="240"/>
      <c r="M495" s="240"/>
      <c r="N495" s="240"/>
      <c r="O495" s="240"/>
      <c r="P495" s="240"/>
      <c r="Q495" s="240"/>
      <c r="R495" s="240"/>
      <c r="S495" s="240"/>
      <c r="T495" s="240"/>
      <c r="U495" s="240"/>
      <c r="V495" s="240"/>
      <c r="W495" s="240"/>
      <c r="X495" s="240"/>
      <c r="Y495" s="240"/>
      <c r="Z495" s="240"/>
      <c r="AA495" s="240"/>
      <c r="AB495" s="240"/>
      <c r="AC495" s="240"/>
      <c r="AD495" s="240"/>
      <c r="AE495" s="240"/>
      <c r="AF495" s="240"/>
      <c r="AG495" s="240"/>
      <c r="AH495" s="240"/>
      <c r="AI495" s="240"/>
      <c r="AJ495" s="240"/>
      <c r="AK495" s="240"/>
      <c r="AL495" s="240"/>
      <c r="AM495" s="240"/>
      <c r="AN495" s="240"/>
      <c r="AO495" s="240"/>
      <c r="AP495" s="240"/>
      <c r="AQ495" s="240"/>
      <c r="AR495" s="240"/>
      <c r="AS495" s="240"/>
      <c r="AT495" s="240"/>
      <c r="AU495" s="240"/>
      <c r="AV495" s="240"/>
      <c r="AW495" s="240"/>
      <c r="AX495" s="240"/>
      <c r="AY495" s="240"/>
      <c r="AZ495" s="240"/>
      <c r="BA495" s="240"/>
      <c r="BB495" s="240"/>
      <c r="BC495" s="240"/>
      <c r="BD495" s="240"/>
      <c r="BE495" s="240"/>
      <c r="BF495" s="240"/>
      <c r="BG495" s="240"/>
      <c r="BH495" s="240"/>
      <c r="BI495" s="241"/>
    </row>
    <row r="496" spans="1:63" s="120" customFormat="1" ht="28.5" customHeight="1" x14ac:dyDescent="0.2">
      <c r="A496" s="238">
        <v>7</v>
      </c>
      <c r="B496" s="239"/>
      <c r="C496" s="239"/>
      <c r="D496" s="33"/>
      <c r="E496" s="80"/>
      <c r="F496" s="240" t="s">
        <v>433</v>
      </c>
      <c r="G496" s="240"/>
      <c r="H496" s="240"/>
      <c r="I496" s="240"/>
      <c r="J496" s="240"/>
      <c r="K496" s="240"/>
      <c r="L496" s="240"/>
      <c r="M496" s="240"/>
      <c r="N496" s="240"/>
      <c r="O496" s="240"/>
      <c r="P496" s="240"/>
      <c r="Q496" s="240"/>
      <c r="R496" s="240"/>
      <c r="S496" s="240"/>
      <c r="T496" s="240"/>
      <c r="U496" s="240"/>
      <c r="V496" s="240"/>
      <c r="W496" s="240"/>
      <c r="X496" s="240"/>
      <c r="Y496" s="240"/>
      <c r="Z496" s="240"/>
      <c r="AA496" s="240"/>
      <c r="AB496" s="240"/>
      <c r="AC496" s="240"/>
      <c r="AD496" s="240"/>
      <c r="AE496" s="240"/>
      <c r="AF496" s="240"/>
      <c r="AG496" s="240"/>
      <c r="AH496" s="240"/>
      <c r="AI496" s="240"/>
      <c r="AJ496" s="240"/>
      <c r="AK496" s="240"/>
      <c r="AL496" s="240"/>
      <c r="AM496" s="240"/>
      <c r="AN496" s="240"/>
      <c r="AO496" s="240"/>
      <c r="AP496" s="240"/>
      <c r="AQ496" s="240"/>
      <c r="AR496" s="240"/>
      <c r="AS496" s="240"/>
      <c r="AT496" s="240"/>
      <c r="AU496" s="240"/>
      <c r="AV496" s="240"/>
      <c r="AW496" s="240"/>
      <c r="AX496" s="240"/>
      <c r="AY496" s="240"/>
      <c r="AZ496" s="240"/>
      <c r="BA496" s="240"/>
      <c r="BB496" s="240"/>
      <c r="BC496" s="240"/>
      <c r="BD496" s="240"/>
      <c r="BE496" s="240"/>
      <c r="BF496" s="240"/>
      <c r="BG496" s="240"/>
      <c r="BH496" s="240"/>
      <c r="BI496" s="241"/>
    </row>
    <row r="497" spans="1:61" s="143" customFormat="1" ht="28.5" customHeight="1" x14ac:dyDescent="0.2">
      <c r="A497" s="238">
        <v>8</v>
      </c>
      <c r="B497" s="239"/>
      <c r="C497" s="239"/>
      <c r="D497" s="33"/>
      <c r="E497" s="168"/>
      <c r="F497" s="240" t="s">
        <v>434</v>
      </c>
      <c r="G497" s="240"/>
      <c r="H497" s="240"/>
      <c r="I497" s="240"/>
      <c r="J497" s="240"/>
      <c r="K497" s="240"/>
      <c r="L497" s="240"/>
      <c r="M497" s="240"/>
      <c r="N497" s="240"/>
      <c r="O497" s="240"/>
      <c r="P497" s="240"/>
      <c r="Q497" s="240"/>
      <c r="R497" s="240"/>
      <c r="S497" s="240"/>
      <c r="T497" s="240"/>
      <c r="U497" s="240"/>
      <c r="V497" s="240"/>
      <c r="W497" s="240"/>
      <c r="X497" s="240"/>
      <c r="Y497" s="240"/>
      <c r="Z497" s="240"/>
      <c r="AA497" s="240"/>
      <c r="AB497" s="240"/>
      <c r="AC497" s="240"/>
      <c r="AD497" s="240"/>
      <c r="AE497" s="240"/>
      <c r="AF497" s="240"/>
      <c r="AG497" s="240"/>
      <c r="AH497" s="240"/>
      <c r="AI497" s="240"/>
      <c r="AJ497" s="240"/>
      <c r="AK497" s="240"/>
      <c r="AL497" s="240"/>
      <c r="AM497" s="240"/>
      <c r="AN497" s="240"/>
      <c r="AO497" s="240"/>
      <c r="AP497" s="240"/>
      <c r="AQ497" s="240"/>
      <c r="AR497" s="240"/>
      <c r="AS497" s="240"/>
      <c r="AT497" s="240"/>
      <c r="AU497" s="240"/>
      <c r="AV497" s="240"/>
      <c r="AW497" s="240"/>
      <c r="AX497" s="240"/>
      <c r="AY497" s="240"/>
      <c r="AZ497" s="240"/>
      <c r="BA497" s="240"/>
      <c r="BB497" s="240"/>
      <c r="BC497" s="240"/>
      <c r="BD497" s="240"/>
      <c r="BE497" s="240"/>
      <c r="BF497" s="240"/>
      <c r="BG497" s="240"/>
      <c r="BH497" s="240"/>
      <c r="BI497" s="241"/>
    </row>
    <row r="498" spans="1:61" s="120" customFormat="1" ht="18" customHeight="1" x14ac:dyDescent="0.2">
      <c r="A498" s="238">
        <v>9</v>
      </c>
      <c r="B498" s="239"/>
      <c r="C498" s="239"/>
      <c r="D498" s="33"/>
      <c r="E498" s="80"/>
      <c r="F498" s="860" t="s">
        <v>183</v>
      </c>
      <c r="G498" s="860"/>
      <c r="H498" s="860"/>
      <c r="I498" s="860"/>
      <c r="J498" s="860"/>
      <c r="K498" s="860"/>
      <c r="L498" s="860"/>
      <c r="M498" s="860"/>
      <c r="N498" s="860"/>
      <c r="O498" s="860"/>
      <c r="P498" s="860"/>
      <c r="Q498" s="860"/>
      <c r="R498" s="860"/>
      <c r="S498" s="860"/>
      <c r="T498" s="860"/>
      <c r="U498" s="860"/>
      <c r="V498" s="860"/>
      <c r="W498" s="860"/>
      <c r="X498" s="860"/>
      <c r="Y498" s="860"/>
      <c r="Z498" s="860"/>
      <c r="AA498" s="860"/>
      <c r="AB498" s="860"/>
      <c r="AC498" s="860"/>
      <c r="AD498" s="860"/>
      <c r="AE498" s="860"/>
      <c r="AF498" s="860"/>
      <c r="AG498" s="860"/>
      <c r="AH498" s="860"/>
      <c r="AI498" s="860"/>
      <c r="AJ498" s="860"/>
      <c r="AK498" s="860"/>
      <c r="AL498" s="860"/>
      <c r="AM498" s="860"/>
      <c r="AN498" s="860"/>
      <c r="AO498" s="860"/>
      <c r="AP498" s="860"/>
      <c r="AQ498" s="860"/>
      <c r="AR498" s="860"/>
      <c r="AS498" s="860"/>
      <c r="AT498" s="860"/>
      <c r="AU498" s="860"/>
      <c r="AV498" s="860"/>
      <c r="AW498" s="860"/>
      <c r="AX498" s="860"/>
      <c r="AY498" s="860"/>
      <c r="AZ498" s="860"/>
      <c r="BA498" s="860"/>
      <c r="BB498" s="860"/>
      <c r="BC498" s="860"/>
      <c r="BD498" s="860"/>
      <c r="BE498" s="860"/>
      <c r="BF498" s="860"/>
      <c r="BG498" s="860"/>
      <c r="BH498" s="860"/>
      <c r="BI498" s="861"/>
    </row>
    <row r="499" spans="1:61" s="120" customFormat="1" ht="24" customHeight="1" x14ac:dyDescent="0.2">
      <c r="A499" s="866"/>
      <c r="B499" s="495"/>
      <c r="C499" s="495"/>
      <c r="D499" s="81"/>
      <c r="E499" s="82"/>
      <c r="F499" s="862" t="s">
        <v>226</v>
      </c>
      <c r="G499" s="862"/>
      <c r="H499" s="862"/>
      <c r="I499" s="862"/>
      <c r="J499" s="862"/>
      <c r="K499" s="862"/>
      <c r="L499" s="862"/>
      <c r="M499" s="862"/>
      <c r="N499" s="862"/>
      <c r="O499" s="862"/>
      <c r="P499" s="862"/>
      <c r="Q499" s="862"/>
      <c r="R499" s="862"/>
      <c r="S499" s="862"/>
      <c r="T499" s="862"/>
      <c r="U499" s="862"/>
      <c r="V499" s="862"/>
      <c r="W499" s="862"/>
      <c r="X499" s="862"/>
      <c r="Y499" s="862"/>
      <c r="Z499" s="862"/>
      <c r="AA499" s="862"/>
      <c r="AB499" s="862"/>
      <c r="AC499" s="862"/>
      <c r="AD499" s="862"/>
      <c r="AE499" s="862"/>
      <c r="AF499" s="862"/>
      <c r="AG499" s="862"/>
      <c r="AH499" s="862"/>
      <c r="AI499" s="862"/>
      <c r="AJ499" s="862"/>
      <c r="AK499" s="862"/>
      <c r="AL499" s="862"/>
      <c r="AM499" s="862"/>
      <c r="AN499" s="862"/>
      <c r="AO499" s="862"/>
      <c r="AP499" s="862"/>
      <c r="AQ499" s="862"/>
      <c r="AR499" s="862"/>
      <c r="AS499" s="862"/>
      <c r="AT499" s="862"/>
      <c r="AU499" s="862"/>
      <c r="AV499" s="862"/>
      <c r="AW499" s="862"/>
      <c r="AX499" s="862"/>
      <c r="AY499" s="862"/>
      <c r="AZ499" s="862"/>
      <c r="BA499" s="862"/>
      <c r="BB499" s="862"/>
      <c r="BC499" s="862"/>
      <c r="BD499" s="862"/>
      <c r="BE499" s="862"/>
      <c r="BF499" s="862"/>
      <c r="BG499" s="862"/>
      <c r="BH499" s="862"/>
      <c r="BI499" s="863"/>
    </row>
    <row r="500" spans="1:61" s="120" customFormat="1" ht="11.25" customHeight="1" x14ac:dyDescent="0.2">
      <c r="A500" s="238"/>
      <c r="B500" s="239"/>
      <c r="C500" s="239"/>
      <c r="D500" s="33"/>
      <c r="E500" s="82"/>
      <c r="F500" s="864" t="s">
        <v>184</v>
      </c>
      <c r="G500" s="864"/>
      <c r="H500" s="864"/>
      <c r="I500" s="864"/>
      <c r="J500" s="864"/>
      <c r="K500" s="864"/>
      <c r="L500" s="864"/>
      <c r="M500" s="864"/>
      <c r="N500" s="864"/>
      <c r="O500" s="864"/>
      <c r="P500" s="864"/>
      <c r="Q500" s="864"/>
      <c r="R500" s="864"/>
      <c r="S500" s="864"/>
      <c r="T500" s="864"/>
      <c r="U500" s="864"/>
      <c r="V500" s="864"/>
      <c r="W500" s="864"/>
      <c r="X500" s="864"/>
      <c r="Y500" s="864"/>
      <c r="Z500" s="864"/>
      <c r="AA500" s="864"/>
      <c r="AB500" s="864"/>
      <c r="AC500" s="864"/>
      <c r="AD500" s="864"/>
      <c r="AE500" s="864"/>
      <c r="AF500" s="864"/>
      <c r="AG500" s="864"/>
      <c r="AH500" s="864"/>
      <c r="AI500" s="864"/>
      <c r="AJ500" s="864"/>
      <c r="AK500" s="864"/>
      <c r="AL500" s="864"/>
      <c r="AM500" s="864"/>
      <c r="AN500" s="864"/>
      <c r="AO500" s="864"/>
      <c r="AP500" s="864"/>
      <c r="AQ500" s="864"/>
      <c r="AR500" s="864"/>
      <c r="AS500" s="864"/>
      <c r="AT500" s="864"/>
      <c r="AU500" s="864"/>
      <c r="AV500" s="864"/>
      <c r="AW500" s="864"/>
      <c r="AX500" s="864"/>
      <c r="AY500" s="864"/>
      <c r="AZ500" s="864"/>
      <c r="BA500" s="864"/>
      <c r="BB500" s="864"/>
      <c r="BC500" s="864"/>
      <c r="BD500" s="864"/>
      <c r="BE500" s="864"/>
      <c r="BF500" s="864"/>
      <c r="BG500" s="864"/>
      <c r="BH500" s="864"/>
      <c r="BI500" s="865"/>
    </row>
    <row r="501" spans="1:61" s="120" customFormat="1" ht="38.25" customHeight="1" x14ac:dyDescent="0.2">
      <c r="A501" s="238">
        <v>10</v>
      </c>
      <c r="B501" s="239"/>
      <c r="C501" s="239"/>
      <c r="D501" s="33"/>
      <c r="E501" s="80"/>
      <c r="F501" s="240" t="s">
        <v>321</v>
      </c>
      <c r="G501" s="240"/>
      <c r="H501" s="240"/>
      <c r="I501" s="240"/>
      <c r="J501" s="240"/>
      <c r="K501" s="240"/>
      <c r="L501" s="240"/>
      <c r="M501" s="240"/>
      <c r="N501" s="240"/>
      <c r="O501" s="240"/>
      <c r="P501" s="240"/>
      <c r="Q501" s="240"/>
      <c r="R501" s="240"/>
      <c r="S501" s="240"/>
      <c r="T501" s="240"/>
      <c r="U501" s="240"/>
      <c r="V501" s="240"/>
      <c r="W501" s="240"/>
      <c r="X501" s="240"/>
      <c r="Y501" s="240"/>
      <c r="Z501" s="240"/>
      <c r="AA501" s="240"/>
      <c r="AB501" s="240"/>
      <c r="AC501" s="240"/>
      <c r="AD501" s="240"/>
      <c r="AE501" s="240"/>
      <c r="AF501" s="240"/>
      <c r="AG501" s="240"/>
      <c r="AH501" s="240"/>
      <c r="AI501" s="240"/>
      <c r="AJ501" s="240"/>
      <c r="AK501" s="240"/>
      <c r="AL501" s="240"/>
      <c r="AM501" s="240"/>
      <c r="AN501" s="240"/>
      <c r="AO501" s="240"/>
      <c r="AP501" s="240"/>
      <c r="AQ501" s="240"/>
      <c r="AR501" s="240"/>
      <c r="AS501" s="240"/>
      <c r="AT501" s="240"/>
      <c r="AU501" s="240"/>
      <c r="AV501" s="240"/>
      <c r="AW501" s="240"/>
      <c r="AX501" s="240"/>
      <c r="AY501" s="240"/>
      <c r="AZ501" s="240"/>
      <c r="BA501" s="240"/>
      <c r="BB501" s="240"/>
      <c r="BC501" s="240"/>
      <c r="BD501" s="240"/>
      <c r="BE501" s="240"/>
      <c r="BF501" s="240"/>
      <c r="BG501" s="240"/>
      <c r="BH501" s="240"/>
      <c r="BI501" s="241"/>
    </row>
    <row r="502" spans="1:61" s="120" customFormat="1" x14ac:dyDescent="0.2">
      <c r="A502" s="239">
        <v>11</v>
      </c>
      <c r="B502" s="239"/>
      <c r="C502" s="239"/>
      <c r="D502" s="33"/>
      <c r="E502" s="145"/>
      <c r="F502" s="860" t="s">
        <v>185</v>
      </c>
      <c r="G502" s="860"/>
      <c r="H502" s="860"/>
      <c r="I502" s="860"/>
      <c r="J502" s="860"/>
      <c r="K502" s="860"/>
      <c r="L502" s="860"/>
      <c r="M502" s="860"/>
      <c r="N502" s="860"/>
      <c r="O502" s="860"/>
      <c r="P502" s="860"/>
      <c r="Q502" s="860"/>
      <c r="R502" s="860"/>
      <c r="S502" s="860"/>
      <c r="T502" s="860"/>
      <c r="U502" s="860"/>
      <c r="V502" s="860"/>
      <c r="W502" s="860"/>
      <c r="X502" s="860"/>
      <c r="Y502" s="860"/>
      <c r="Z502" s="860"/>
      <c r="AA502" s="860"/>
      <c r="AB502" s="860"/>
      <c r="AC502" s="860"/>
      <c r="AD502" s="860"/>
      <c r="AE502" s="860"/>
      <c r="AF502" s="860"/>
      <c r="AG502" s="860"/>
      <c r="AH502" s="860"/>
      <c r="AI502" s="860"/>
      <c r="AJ502" s="860"/>
      <c r="AK502" s="860"/>
      <c r="AL502" s="860"/>
      <c r="AM502" s="860"/>
      <c r="AN502" s="860"/>
      <c r="AO502" s="860"/>
      <c r="AP502" s="860"/>
      <c r="AQ502" s="860"/>
      <c r="AR502" s="860"/>
      <c r="AS502" s="860"/>
      <c r="AT502" s="860"/>
      <c r="AU502" s="860"/>
      <c r="AV502" s="860"/>
      <c r="AW502" s="860"/>
      <c r="AX502" s="860"/>
      <c r="AY502" s="860"/>
      <c r="AZ502" s="860"/>
      <c r="BA502" s="860"/>
      <c r="BB502" s="860"/>
      <c r="BC502" s="860"/>
      <c r="BD502" s="860"/>
      <c r="BE502" s="860"/>
      <c r="BF502" s="860"/>
      <c r="BG502" s="860"/>
      <c r="BH502" s="860"/>
      <c r="BI502" s="861"/>
    </row>
    <row r="503" spans="1:61" s="120" customFormat="1" ht="25.5" customHeight="1" x14ac:dyDescent="0.2">
      <c r="A503" s="239">
        <v>12</v>
      </c>
      <c r="B503" s="239"/>
      <c r="C503" s="239"/>
      <c r="D503" s="33"/>
      <c r="E503" s="145"/>
      <c r="F503" s="240" t="s">
        <v>225</v>
      </c>
      <c r="G503" s="240"/>
      <c r="H503" s="240"/>
      <c r="I503" s="240"/>
      <c r="J503" s="240"/>
      <c r="K503" s="240"/>
      <c r="L503" s="240"/>
      <c r="M503" s="240"/>
      <c r="N503" s="240"/>
      <c r="O503" s="240"/>
      <c r="P503" s="240"/>
      <c r="Q503" s="240"/>
      <c r="R503" s="240"/>
      <c r="S503" s="240"/>
      <c r="T503" s="240"/>
      <c r="U503" s="240"/>
      <c r="V503" s="240"/>
      <c r="W503" s="240"/>
      <c r="X503" s="240"/>
      <c r="Y503" s="240"/>
      <c r="Z503" s="240"/>
      <c r="AA503" s="240"/>
      <c r="AB503" s="240"/>
      <c r="AC503" s="240"/>
      <c r="AD503" s="240"/>
      <c r="AE503" s="240"/>
      <c r="AF503" s="240"/>
      <c r="AG503" s="240"/>
      <c r="AH503" s="240"/>
      <c r="AI503" s="240"/>
      <c r="AJ503" s="240"/>
      <c r="AK503" s="240"/>
      <c r="AL503" s="240"/>
      <c r="AM503" s="240"/>
      <c r="AN503" s="240"/>
      <c r="AO503" s="240"/>
      <c r="AP503" s="240"/>
      <c r="AQ503" s="240"/>
      <c r="AR503" s="240"/>
      <c r="AS503" s="240"/>
      <c r="AT503" s="240"/>
      <c r="AU503" s="240"/>
      <c r="AV503" s="240"/>
      <c r="AW503" s="240"/>
      <c r="AX503" s="240"/>
      <c r="AY503" s="240"/>
      <c r="AZ503" s="240"/>
      <c r="BA503" s="240"/>
      <c r="BB503" s="240"/>
      <c r="BC503" s="240"/>
      <c r="BD503" s="240"/>
      <c r="BE503" s="240"/>
      <c r="BF503" s="240"/>
      <c r="BG503" s="240"/>
      <c r="BH503" s="240"/>
      <c r="BI503" s="241"/>
    </row>
    <row r="504" spans="1:61" s="120" customFormat="1" ht="24" customHeight="1" x14ac:dyDescent="0.2">
      <c r="A504" s="238">
        <v>14</v>
      </c>
      <c r="B504" s="239"/>
      <c r="C504" s="239"/>
      <c r="D504" s="33"/>
      <c r="E504" s="80"/>
      <c r="F504" s="240" t="s">
        <v>435</v>
      </c>
      <c r="G504" s="240"/>
      <c r="H504" s="240"/>
      <c r="I504" s="240"/>
      <c r="J504" s="240"/>
      <c r="K504" s="240"/>
      <c r="L504" s="240"/>
      <c r="M504" s="240"/>
      <c r="N504" s="240"/>
      <c r="O504" s="240"/>
      <c r="P504" s="240"/>
      <c r="Q504" s="240"/>
      <c r="R504" s="240"/>
      <c r="S504" s="240"/>
      <c r="T504" s="240"/>
      <c r="U504" s="240"/>
      <c r="V504" s="240"/>
      <c r="W504" s="240"/>
      <c r="X504" s="240"/>
      <c r="Y504" s="240"/>
      <c r="Z504" s="240"/>
      <c r="AA504" s="240"/>
      <c r="AB504" s="240"/>
      <c r="AC504" s="240"/>
      <c r="AD504" s="240"/>
      <c r="AE504" s="240"/>
      <c r="AF504" s="240"/>
      <c r="AG504" s="240"/>
      <c r="AH504" s="240"/>
      <c r="AI504" s="240"/>
      <c r="AJ504" s="240"/>
      <c r="AK504" s="240"/>
      <c r="AL504" s="240"/>
      <c r="AM504" s="240"/>
      <c r="AN504" s="240"/>
      <c r="AO504" s="240"/>
      <c r="AP504" s="240"/>
      <c r="AQ504" s="240"/>
      <c r="AR504" s="240"/>
      <c r="AS504" s="240"/>
      <c r="AT504" s="240"/>
      <c r="AU504" s="240"/>
      <c r="AV504" s="240"/>
      <c r="AW504" s="240"/>
      <c r="AX504" s="240"/>
      <c r="AY504" s="240"/>
      <c r="AZ504" s="240"/>
      <c r="BA504" s="240"/>
      <c r="BB504" s="240"/>
      <c r="BC504" s="240"/>
      <c r="BD504" s="240"/>
      <c r="BE504" s="240"/>
      <c r="BF504" s="240"/>
      <c r="BG504" s="240"/>
      <c r="BH504" s="240"/>
      <c r="BI504" s="241"/>
    </row>
    <row r="505" spans="1:61" s="120" customFormat="1" ht="38.25" customHeight="1" x14ac:dyDescent="0.2">
      <c r="A505" s="238">
        <v>15</v>
      </c>
      <c r="B505" s="239"/>
      <c r="C505" s="239"/>
      <c r="D505" s="33"/>
      <c r="E505" s="80"/>
      <c r="F505" s="240" t="s">
        <v>436</v>
      </c>
      <c r="G505" s="240"/>
      <c r="H505" s="240"/>
      <c r="I505" s="240"/>
      <c r="J505" s="240"/>
      <c r="K505" s="240"/>
      <c r="L505" s="240"/>
      <c r="M505" s="240"/>
      <c r="N505" s="240"/>
      <c r="O505" s="240"/>
      <c r="P505" s="240"/>
      <c r="Q505" s="240"/>
      <c r="R505" s="240"/>
      <c r="S505" s="240"/>
      <c r="T505" s="240"/>
      <c r="U505" s="240"/>
      <c r="V505" s="240"/>
      <c r="W505" s="240"/>
      <c r="X505" s="240"/>
      <c r="Y505" s="240"/>
      <c r="Z505" s="240"/>
      <c r="AA505" s="240"/>
      <c r="AB505" s="240"/>
      <c r="AC505" s="240"/>
      <c r="AD505" s="240"/>
      <c r="AE505" s="240"/>
      <c r="AF505" s="240"/>
      <c r="AG505" s="240"/>
      <c r="AH505" s="240"/>
      <c r="AI505" s="240"/>
      <c r="AJ505" s="240"/>
      <c r="AK505" s="240"/>
      <c r="AL505" s="240"/>
      <c r="AM505" s="240"/>
      <c r="AN505" s="240"/>
      <c r="AO505" s="240"/>
      <c r="AP505" s="240"/>
      <c r="AQ505" s="240"/>
      <c r="AR505" s="240"/>
      <c r="AS505" s="240"/>
      <c r="AT505" s="240"/>
      <c r="AU505" s="240"/>
      <c r="AV505" s="240"/>
      <c r="AW505" s="240"/>
      <c r="AX505" s="240"/>
      <c r="AY505" s="240"/>
      <c r="AZ505" s="240"/>
      <c r="BA505" s="240"/>
      <c r="BB505" s="240"/>
      <c r="BC505" s="240"/>
      <c r="BD505" s="240"/>
      <c r="BE505" s="240"/>
      <c r="BF505" s="240"/>
      <c r="BG505" s="240"/>
      <c r="BH505" s="240"/>
      <c r="BI505" s="241"/>
    </row>
    <row r="506" spans="1:61" s="143" customFormat="1" ht="39" customHeight="1" x14ac:dyDescent="0.2">
      <c r="A506" s="852">
        <v>16</v>
      </c>
      <c r="B506" s="494"/>
      <c r="C506" s="494"/>
      <c r="D506" s="494"/>
      <c r="E506" s="149"/>
      <c r="F506" s="260" t="s">
        <v>437</v>
      </c>
      <c r="G506" s="260"/>
      <c r="H506" s="260"/>
      <c r="I506" s="260"/>
      <c r="J506" s="260"/>
      <c r="K506" s="260"/>
      <c r="L506" s="260"/>
      <c r="M506" s="260"/>
      <c r="N506" s="260"/>
      <c r="O506" s="260"/>
      <c r="P506" s="260"/>
      <c r="Q506" s="260"/>
      <c r="R506" s="260"/>
      <c r="S506" s="260"/>
      <c r="T506" s="260"/>
      <c r="U506" s="260"/>
      <c r="V506" s="260"/>
      <c r="W506" s="260"/>
      <c r="X506" s="260"/>
      <c r="Y506" s="260"/>
      <c r="Z506" s="260"/>
      <c r="AA506" s="260"/>
      <c r="AB506" s="260"/>
      <c r="AC506" s="260"/>
      <c r="AD506" s="260"/>
      <c r="AE506" s="260"/>
      <c r="AF506" s="260"/>
      <c r="AG506" s="260"/>
      <c r="AH506" s="260"/>
      <c r="AI506" s="260"/>
      <c r="AJ506" s="260"/>
      <c r="AK506" s="260"/>
      <c r="AL506" s="260"/>
      <c r="AM506" s="260"/>
      <c r="AN506" s="260"/>
      <c r="AO506" s="260"/>
      <c r="AP506" s="260"/>
      <c r="AQ506" s="260"/>
      <c r="AR506" s="260"/>
      <c r="AS506" s="260"/>
      <c r="AT506" s="260"/>
      <c r="AU506" s="260"/>
      <c r="AV506" s="260"/>
      <c r="AW506" s="260"/>
      <c r="AX506" s="260"/>
      <c r="AY506" s="260"/>
      <c r="AZ506" s="260"/>
      <c r="BA506" s="260"/>
      <c r="BB506" s="260"/>
      <c r="BC506" s="260"/>
      <c r="BD506" s="260"/>
      <c r="BE506" s="260"/>
      <c r="BF506" s="260"/>
      <c r="BG506" s="260"/>
      <c r="BH506" s="260"/>
      <c r="BI506" s="150"/>
    </row>
    <row r="507" spans="1:61" s="120" customFormat="1" ht="26.25" customHeight="1" x14ac:dyDescent="0.2">
      <c r="A507" s="638">
        <v>18</v>
      </c>
      <c r="B507" s="260"/>
      <c r="C507" s="260"/>
      <c r="D507" s="260"/>
      <c r="E507" s="260"/>
      <c r="F507" s="260" t="s">
        <v>438</v>
      </c>
      <c r="G507" s="260"/>
      <c r="H507" s="260"/>
      <c r="I507" s="260"/>
      <c r="J507" s="260"/>
      <c r="K507" s="260"/>
      <c r="L507" s="260"/>
      <c r="M507" s="260"/>
      <c r="N507" s="260"/>
      <c r="O507" s="260"/>
      <c r="P507" s="260"/>
      <c r="Q507" s="260"/>
      <c r="R507" s="260"/>
      <c r="S507" s="260"/>
      <c r="T507" s="260"/>
      <c r="U507" s="260"/>
      <c r="V507" s="260"/>
      <c r="W507" s="260"/>
      <c r="X507" s="260"/>
      <c r="Y507" s="260"/>
      <c r="Z507" s="260"/>
      <c r="AA507" s="260"/>
      <c r="AB507" s="260"/>
      <c r="AC507" s="260"/>
      <c r="AD507" s="260"/>
      <c r="AE507" s="260"/>
      <c r="AF507" s="260"/>
      <c r="AG507" s="260"/>
      <c r="AH507" s="260"/>
      <c r="AI507" s="260"/>
      <c r="AJ507" s="260"/>
      <c r="AK507" s="260"/>
      <c r="AL507" s="260"/>
      <c r="AM507" s="260"/>
      <c r="AN507" s="260"/>
      <c r="AO507" s="260"/>
      <c r="AP507" s="260"/>
      <c r="AQ507" s="260"/>
      <c r="AR507" s="260"/>
      <c r="AS507" s="260"/>
      <c r="AT507" s="260"/>
      <c r="AU507" s="260"/>
      <c r="AV507" s="260"/>
      <c r="AW507" s="260"/>
      <c r="AX507" s="260"/>
      <c r="AY507" s="260"/>
      <c r="AZ507" s="260"/>
      <c r="BA507" s="260"/>
      <c r="BB507" s="260"/>
      <c r="BC507" s="260"/>
      <c r="BD507" s="260"/>
      <c r="BE507" s="260"/>
      <c r="BF507" s="260"/>
      <c r="BG507" s="260"/>
      <c r="BH507" s="83"/>
      <c r="BI507" s="84"/>
    </row>
    <row r="508" spans="1:61" s="120" customFormat="1" ht="7.5" customHeight="1" x14ac:dyDescent="0.2">
      <c r="A508" s="85"/>
      <c r="B508" s="35"/>
      <c r="C508" s="35"/>
      <c r="D508" s="494"/>
      <c r="E508" s="494"/>
      <c r="F508" s="494"/>
      <c r="G508" s="494"/>
      <c r="H508" s="494"/>
      <c r="I508" s="494"/>
      <c r="J508" s="494"/>
      <c r="K508" s="494"/>
      <c r="L508" s="494"/>
      <c r="M508" s="494"/>
      <c r="N508" s="494"/>
      <c r="O508" s="494"/>
      <c r="P508" s="494"/>
      <c r="Q508" s="494"/>
      <c r="R508" s="494"/>
      <c r="S508" s="494"/>
      <c r="T508" s="494"/>
      <c r="U508" s="494"/>
      <c r="V508" s="494"/>
      <c r="W508" s="494"/>
      <c r="X508" s="494"/>
      <c r="Y508" s="494"/>
      <c r="Z508" s="494"/>
      <c r="AA508" s="494"/>
      <c r="AB508" s="494"/>
      <c r="AC508" s="494"/>
      <c r="AD508" s="494"/>
      <c r="AE508" s="494"/>
      <c r="AF508" s="494"/>
      <c r="AG508" s="494"/>
      <c r="AH508" s="494"/>
      <c r="AI508" s="494"/>
      <c r="AJ508" s="494"/>
      <c r="AK508" s="494"/>
      <c r="AL508" s="494"/>
      <c r="AM508" s="494"/>
      <c r="AN508" s="494"/>
      <c r="AO508" s="494"/>
      <c r="AP508" s="494"/>
      <c r="AQ508" s="494"/>
      <c r="AR508" s="494"/>
      <c r="AS508" s="494"/>
      <c r="AT508" s="494"/>
      <c r="AU508" s="494"/>
      <c r="AV508" s="494"/>
      <c r="AW508" s="494"/>
      <c r="AX508" s="494"/>
      <c r="AY508" s="494"/>
      <c r="AZ508" s="494"/>
      <c r="BA508" s="494"/>
      <c r="BB508" s="494"/>
      <c r="BC508" s="494"/>
      <c r="BD508" s="494"/>
      <c r="BE508" s="494"/>
      <c r="BF508" s="494"/>
      <c r="BG508" s="494"/>
      <c r="BH508" s="494"/>
      <c r="BI508" s="853"/>
    </row>
    <row r="509" spans="1:61" ht="21" customHeight="1" thickBot="1" x14ac:dyDescent="0.25">
      <c r="A509" s="852" t="s">
        <v>322</v>
      </c>
      <c r="B509" s="494"/>
      <c r="C509" s="494"/>
      <c r="D509" s="494"/>
      <c r="E509" s="494"/>
      <c r="F509" s="494"/>
      <c r="G509" s="494"/>
      <c r="H509" s="494"/>
      <c r="I509" s="494"/>
      <c r="J509" s="494"/>
      <c r="K509" s="494"/>
      <c r="L509" s="494"/>
      <c r="M509" s="494"/>
      <c r="N509" s="494"/>
      <c r="O509" s="494"/>
      <c r="P509" s="494"/>
      <c r="Q509" s="494"/>
      <c r="R509" s="494"/>
      <c r="S509" s="494"/>
      <c r="T509" s="494"/>
      <c r="U509" s="494"/>
      <c r="V509" s="494"/>
      <c r="W509" s="494"/>
      <c r="X509" s="494"/>
      <c r="Y509" s="494"/>
      <c r="Z509" s="494"/>
      <c r="AA509" s="494"/>
      <c r="AB509" s="494"/>
      <c r="AC509" s="494"/>
      <c r="AD509" s="494"/>
      <c r="AE509" s="494"/>
      <c r="AF509" s="80"/>
      <c r="AG509" s="80"/>
      <c r="AH509" s="80"/>
      <c r="AI509" s="80"/>
      <c r="AJ509" s="80"/>
      <c r="AK509" s="80"/>
      <c r="AL509" s="80"/>
      <c r="AM509" s="80"/>
      <c r="AN509" s="80"/>
      <c r="AO509" s="80"/>
      <c r="AP509" s="494" t="s">
        <v>186</v>
      </c>
      <c r="AQ509" s="494"/>
      <c r="AR509" s="494"/>
      <c r="AS509" s="494"/>
      <c r="AT509" s="494"/>
      <c r="AU509" s="494"/>
      <c r="AV509" s="494"/>
      <c r="AW509" s="494"/>
      <c r="AX509" s="494"/>
      <c r="AY509" s="494"/>
      <c r="AZ509" s="494"/>
      <c r="BA509" s="494"/>
      <c r="BB509" s="80"/>
      <c r="BC509" s="80"/>
      <c r="BD509" s="80"/>
      <c r="BE509" s="80"/>
      <c r="BF509" s="80"/>
      <c r="BG509" s="80"/>
      <c r="BH509" s="80"/>
      <c r="BI509" s="86"/>
    </row>
    <row r="510" spans="1:61" ht="24.75" customHeight="1" thickBot="1" x14ac:dyDescent="0.25">
      <c r="A510" s="37"/>
      <c r="B510" s="854"/>
      <c r="C510" s="855"/>
      <c r="D510" s="855"/>
      <c r="E510" s="855"/>
      <c r="F510" s="855"/>
      <c r="G510" s="855"/>
      <c r="H510" s="855"/>
      <c r="I510" s="855"/>
      <c r="J510" s="855"/>
      <c r="K510" s="855"/>
      <c r="L510" s="855"/>
      <c r="M510" s="855"/>
      <c r="N510" s="855"/>
      <c r="O510" s="855"/>
      <c r="P510" s="855"/>
      <c r="Q510" s="855"/>
      <c r="R510" s="855"/>
      <c r="S510" s="855"/>
      <c r="T510" s="855"/>
      <c r="U510" s="855"/>
      <c r="V510" s="855"/>
      <c r="W510" s="855"/>
      <c r="X510" s="855"/>
      <c r="Y510" s="855"/>
      <c r="Z510" s="855"/>
      <c r="AA510" s="855"/>
      <c r="AB510" s="855"/>
      <c r="AC510" s="855"/>
      <c r="AD510" s="855"/>
      <c r="AE510" s="855"/>
      <c r="AF510" s="856"/>
      <c r="AG510" s="80"/>
      <c r="AH510" s="80"/>
      <c r="AI510" s="80"/>
      <c r="AJ510" s="80"/>
      <c r="AK510" s="80"/>
      <c r="AL510" s="80"/>
      <c r="AM510" s="80"/>
      <c r="AN510" s="80"/>
      <c r="AO510" s="80"/>
      <c r="AP510" s="857"/>
      <c r="AQ510" s="858"/>
      <c r="AR510" s="858"/>
      <c r="AS510" s="858"/>
      <c r="AT510" s="858"/>
      <c r="AU510" s="858"/>
      <c r="AV510" s="858"/>
      <c r="AW510" s="858"/>
      <c r="AX510" s="858"/>
      <c r="AY510" s="859"/>
      <c r="AZ510" s="80"/>
      <c r="BA510" s="80"/>
      <c r="BB510" s="80"/>
      <c r="BC510" s="80"/>
      <c r="BD510" s="80"/>
      <c r="BE510" s="80"/>
      <c r="BF510" s="80"/>
      <c r="BG510" s="80"/>
      <c r="BH510" s="80"/>
      <c r="BI510" s="86"/>
    </row>
    <row r="511" spans="1:61" ht="6" customHeight="1" x14ac:dyDescent="0.2">
      <c r="A511" s="87"/>
      <c r="B511" s="34"/>
      <c r="C511" s="34"/>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c r="AB511" s="88"/>
      <c r="AC511" s="88"/>
      <c r="AD511" s="88"/>
      <c r="AE511" s="88"/>
      <c r="AF511" s="88"/>
      <c r="AG511" s="88"/>
      <c r="AH511" s="88"/>
      <c r="AI511" s="88"/>
      <c r="AJ511" s="88"/>
      <c r="AK511" s="88"/>
      <c r="AL511" s="88"/>
      <c r="AM511" s="88"/>
      <c r="AN511" s="88"/>
      <c r="AO511" s="88"/>
      <c r="AP511" s="88"/>
      <c r="AQ511" s="88"/>
      <c r="AR511" s="88"/>
      <c r="AS511" s="88"/>
      <c r="AT511" s="88"/>
      <c r="AU511" s="88"/>
      <c r="AV511" s="88"/>
      <c r="AW511" s="88"/>
      <c r="AX511" s="88"/>
      <c r="AY511" s="88"/>
      <c r="AZ511" s="88"/>
      <c r="BA511" s="88"/>
      <c r="BB511" s="88"/>
      <c r="BC511" s="88"/>
      <c r="BD511" s="88"/>
      <c r="BE511" s="88"/>
      <c r="BF511" s="88"/>
      <c r="BG511" s="88"/>
      <c r="BH511" s="88"/>
      <c r="BI511" s="89"/>
    </row>
    <row r="512" spans="1:61" x14ac:dyDescent="0.2">
      <c r="A512" s="78"/>
      <c r="B512" s="78"/>
      <c r="C512" s="78"/>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c r="AU512" s="79"/>
      <c r="AV512" s="79"/>
      <c r="AW512" s="79"/>
      <c r="AX512" s="79"/>
      <c r="AY512" s="79"/>
      <c r="AZ512" s="79"/>
      <c r="BA512" s="79"/>
      <c r="BB512" s="79"/>
      <c r="BC512" s="79"/>
      <c r="BD512" s="79"/>
      <c r="BE512" s="79"/>
      <c r="BF512" s="79"/>
      <c r="BG512" s="79"/>
      <c r="BH512" s="79"/>
      <c r="BI512" s="79"/>
    </row>
    <row r="513" spans="1:61" x14ac:dyDescent="0.2">
      <c r="A513" s="619" t="s">
        <v>187</v>
      </c>
      <c r="B513" s="620"/>
      <c r="C513" s="620"/>
      <c r="D513" s="620"/>
      <c r="E513" s="620"/>
      <c r="F513" s="620"/>
      <c r="G513" s="620"/>
      <c r="H513" s="620"/>
      <c r="I513" s="620"/>
      <c r="J513" s="620"/>
      <c r="K513" s="620"/>
      <c r="L513" s="620"/>
      <c r="M513" s="620"/>
      <c r="N513" s="620"/>
      <c r="O513" s="620"/>
      <c r="P513" s="620"/>
      <c r="Q513" s="620"/>
      <c r="R513" s="620"/>
      <c r="S513" s="620"/>
      <c r="T513" s="620"/>
      <c r="U513" s="620"/>
      <c r="V513" s="620"/>
      <c r="W513" s="620"/>
      <c r="X513" s="620"/>
      <c r="Y513" s="620"/>
      <c r="Z513" s="620"/>
      <c r="AA513" s="620"/>
      <c r="AB513" s="620"/>
      <c r="AC513" s="620"/>
      <c r="AD513" s="620"/>
      <c r="AE513" s="620"/>
      <c r="AF513" s="620"/>
      <c r="AG513" s="620"/>
      <c r="AH513" s="620"/>
      <c r="AI513" s="620"/>
      <c r="AJ513" s="620"/>
      <c r="AK513" s="620"/>
      <c r="AL513" s="620"/>
      <c r="AM513" s="620"/>
      <c r="AN513" s="620"/>
      <c r="AO513" s="620"/>
      <c r="AP513" s="620"/>
      <c r="AQ513" s="620"/>
      <c r="AR513" s="620"/>
      <c r="AS513" s="620"/>
      <c r="AT513" s="620"/>
      <c r="AU513" s="620"/>
      <c r="AV513" s="620"/>
      <c r="AW513" s="620"/>
      <c r="AX513" s="620"/>
      <c r="AY513" s="620"/>
      <c r="AZ513" s="620"/>
      <c r="BA513" s="620"/>
      <c r="BB513" s="620"/>
      <c r="BC513" s="620"/>
      <c r="BD513" s="620"/>
      <c r="BE513" s="620"/>
      <c r="BF513" s="620"/>
      <c r="BG513" s="620"/>
      <c r="BH513" s="620"/>
      <c r="BI513" s="621"/>
    </row>
    <row r="514" spans="1:61" ht="33.75" customHeight="1" x14ac:dyDescent="0.2">
      <c r="A514" s="622" t="s">
        <v>498</v>
      </c>
      <c r="B514" s="623"/>
      <c r="C514" s="623"/>
      <c r="D514" s="623"/>
      <c r="E514" s="623"/>
      <c r="F514" s="623"/>
      <c r="G514" s="623"/>
      <c r="H514" s="623"/>
      <c r="I514" s="623"/>
      <c r="J514" s="623"/>
      <c r="K514" s="623"/>
      <c r="L514" s="623"/>
      <c r="M514" s="623"/>
      <c r="N514" s="623"/>
      <c r="O514" s="623"/>
      <c r="P514" s="623"/>
      <c r="Q514" s="623"/>
      <c r="R514" s="623"/>
      <c r="S514" s="623"/>
      <c r="T514" s="623"/>
      <c r="U514" s="623"/>
      <c r="V514" s="623"/>
      <c r="W514" s="623"/>
      <c r="X514" s="623"/>
      <c r="Y514" s="623"/>
      <c r="Z514" s="623"/>
      <c r="AA514" s="623"/>
      <c r="AB514" s="623"/>
      <c r="AC514" s="623"/>
      <c r="AD514" s="623"/>
      <c r="AE514" s="623"/>
      <c r="AF514" s="623"/>
      <c r="AG514" s="623"/>
      <c r="AH514" s="623"/>
      <c r="AI514" s="623"/>
      <c r="AJ514" s="623"/>
      <c r="AK514" s="623"/>
      <c r="AL514" s="623"/>
      <c r="AM514" s="623"/>
      <c r="AN514" s="623"/>
      <c r="AO514" s="623"/>
      <c r="AP514" s="623"/>
      <c r="AQ514" s="623"/>
      <c r="AR514" s="623"/>
      <c r="AS514" s="623"/>
      <c r="AT514" s="623"/>
      <c r="AU514" s="623"/>
      <c r="AV514" s="623"/>
      <c r="AW514" s="623"/>
      <c r="AX514" s="623"/>
      <c r="AY514" s="623"/>
      <c r="AZ514" s="623"/>
      <c r="BA514" s="623"/>
      <c r="BB514" s="623"/>
      <c r="BC514" s="623"/>
      <c r="BD514" s="623"/>
      <c r="BE514" s="623"/>
      <c r="BF514" s="623"/>
      <c r="BG514" s="623"/>
      <c r="BH514" s="623"/>
      <c r="BI514" s="624"/>
    </row>
    <row r="515" spans="1:61" ht="7.5" customHeight="1" x14ac:dyDescent="0.2">
      <c r="A515" s="625"/>
      <c r="B515" s="626"/>
      <c r="C515" s="626"/>
      <c r="D515" s="626"/>
      <c r="E515" s="626"/>
      <c r="F515" s="626"/>
      <c r="G515" s="626"/>
      <c r="H515" s="626"/>
      <c r="I515" s="626"/>
      <c r="J515" s="626"/>
      <c r="K515" s="626"/>
      <c r="L515" s="626"/>
      <c r="M515" s="626"/>
      <c r="N515" s="626"/>
      <c r="O515" s="626"/>
      <c r="P515" s="626"/>
      <c r="Q515" s="626"/>
      <c r="R515" s="626"/>
      <c r="S515" s="626"/>
      <c r="T515" s="626"/>
      <c r="U515" s="626"/>
      <c r="V515" s="626"/>
      <c r="W515" s="626"/>
      <c r="X515" s="626"/>
      <c r="Y515" s="626"/>
      <c r="Z515" s="626"/>
      <c r="AA515" s="626"/>
      <c r="AB515" s="626"/>
      <c r="AC515" s="626"/>
      <c r="AD515" s="626"/>
      <c r="AE515" s="626"/>
      <c r="AF515" s="626"/>
      <c r="AG515" s="626"/>
      <c r="AH515" s="626"/>
      <c r="AI515" s="626"/>
      <c r="AJ515" s="626"/>
      <c r="AK515" s="626"/>
      <c r="AL515" s="626"/>
      <c r="AM515" s="626"/>
      <c r="AN515" s="626"/>
      <c r="AO515" s="626"/>
      <c r="AP515" s="626"/>
      <c r="AQ515" s="626"/>
      <c r="AR515" s="626"/>
      <c r="AS515" s="626"/>
      <c r="AT515" s="626"/>
      <c r="AU515" s="626"/>
      <c r="AV515" s="626"/>
      <c r="AW515" s="626"/>
      <c r="AX515" s="626"/>
      <c r="AY515" s="626"/>
      <c r="AZ515" s="626"/>
      <c r="BA515" s="626"/>
      <c r="BB515" s="626"/>
      <c r="BC515" s="626"/>
      <c r="BD515" s="626"/>
      <c r="BE515" s="626"/>
      <c r="BF515" s="626"/>
      <c r="BG515" s="626"/>
      <c r="BH515" s="626"/>
      <c r="BI515" s="627"/>
    </row>
    <row r="516" spans="1:61" s="143" customFormat="1" x14ac:dyDescent="0.2">
      <c r="A516" s="246" t="s">
        <v>489</v>
      </c>
      <c r="B516" s="247"/>
      <c r="C516" s="247"/>
      <c r="D516" s="247"/>
      <c r="E516" s="247"/>
      <c r="F516" s="247"/>
      <c r="G516" s="247"/>
      <c r="H516" s="247"/>
      <c r="I516" s="247"/>
      <c r="J516" s="247"/>
      <c r="K516" s="247"/>
      <c r="L516" s="247"/>
      <c r="M516" s="247"/>
      <c r="N516" s="247"/>
      <c r="O516" s="247"/>
      <c r="P516" s="247"/>
      <c r="Q516" s="248"/>
      <c r="R516" s="243"/>
      <c r="S516" s="244"/>
      <c r="T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5"/>
      <c r="AY516" s="242"/>
      <c r="AZ516" s="242"/>
      <c r="BA516" s="242"/>
      <c r="BB516" s="242"/>
      <c r="BC516" s="242"/>
      <c r="BD516" s="242"/>
      <c r="BE516" s="242"/>
      <c r="BF516" s="242"/>
      <c r="BG516" s="242"/>
      <c r="BH516" s="242"/>
      <c r="BI516" s="242"/>
    </row>
    <row r="517" spans="1:61" s="143" customFormat="1" x14ac:dyDescent="0.2">
      <c r="A517" s="873" t="s">
        <v>499</v>
      </c>
      <c r="B517" s="874"/>
      <c r="C517" s="874"/>
      <c r="D517" s="874"/>
      <c r="E517" s="874"/>
      <c r="F517" s="874"/>
      <c r="G517" s="874"/>
      <c r="H517" s="874"/>
      <c r="I517" s="874"/>
      <c r="J517" s="874"/>
      <c r="K517" s="874"/>
      <c r="L517" s="874"/>
      <c r="M517" s="874"/>
      <c r="N517" s="874"/>
      <c r="O517" s="874"/>
      <c r="P517" s="874"/>
      <c r="Q517" s="875"/>
      <c r="R517" s="885"/>
      <c r="S517" s="886"/>
      <c r="T517" s="886"/>
      <c r="U517" s="886"/>
      <c r="V517" s="886"/>
      <c r="W517" s="886"/>
      <c r="X517" s="886"/>
      <c r="Y517" s="886"/>
      <c r="Z517" s="886"/>
      <c r="AA517" s="886"/>
      <c r="AB517" s="886"/>
      <c r="AC517" s="886"/>
      <c r="AD517" s="886"/>
      <c r="AE517" s="886"/>
      <c r="AF517" s="886"/>
      <c r="AG517" s="886"/>
      <c r="AH517" s="886"/>
      <c r="AI517" s="886"/>
      <c r="AJ517" s="886"/>
      <c r="AK517" s="886"/>
      <c r="AL517" s="886"/>
      <c r="AM517" s="886"/>
      <c r="AN517" s="886"/>
      <c r="AO517" s="886"/>
      <c r="AP517" s="886"/>
      <c r="AQ517" s="886"/>
      <c r="AR517" s="886"/>
      <c r="AS517" s="886"/>
      <c r="AT517" s="886"/>
      <c r="AU517" s="886"/>
      <c r="AV517" s="886"/>
      <c r="AW517" s="886"/>
      <c r="AX517" s="887"/>
      <c r="AY517" s="891"/>
      <c r="AZ517" s="892"/>
      <c r="BA517" s="892"/>
      <c r="BB517" s="892"/>
      <c r="BC517" s="892"/>
      <c r="BD517" s="892"/>
      <c r="BE517" s="892"/>
      <c r="BF517" s="892"/>
      <c r="BG517" s="892"/>
      <c r="BH517" s="892"/>
      <c r="BI517" s="893"/>
    </row>
    <row r="518" spans="1:61" s="143" customFormat="1" x14ac:dyDescent="0.2">
      <c r="A518" s="876"/>
      <c r="B518" s="877"/>
      <c r="C518" s="877"/>
      <c r="D518" s="877"/>
      <c r="E518" s="877"/>
      <c r="F518" s="877"/>
      <c r="G518" s="877"/>
      <c r="H518" s="877"/>
      <c r="I518" s="877"/>
      <c r="J518" s="877"/>
      <c r="K518" s="877"/>
      <c r="L518" s="877"/>
      <c r="M518" s="877"/>
      <c r="N518" s="877"/>
      <c r="O518" s="877"/>
      <c r="P518" s="877"/>
      <c r="Q518" s="878"/>
      <c r="R518" s="888"/>
      <c r="S518" s="889"/>
      <c r="T518" s="889"/>
      <c r="U518" s="889"/>
      <c r="V518" s="889"/>
      <c r="W518" s="889"/>
      <c r="X518" s="889"/>
      <c r="Y518" s="889"/>
      <c r="Z518" s="889"/>
      <c r="AA518" s="889"/>
      <c r="AB518" s="889"/>
      <c r="AC518" s="889"/>
      <c r="AD518" s="889"/>
      <c r="AE518" s="889"/>
      <c r="AF518" s="889"/>
      <c r="AG518" s="889"/>
      <c r="AH518" s="889"/>
      <c r="AI518" s="889"/>
      <c r="AJ518" s="889"/>
      <c r="AK518" s="889"/>
      <c r="AL518" s="889"/>
      <c r="AM518" s="889"/>
      <c r="AN518" s="889"/>
      <c r="AO518" s="889"/>
      <c r="AP518" s="889"/>
      <c r="AQ518" s="889"/>
      <c r="AR518" s="889"/>
      <c r="AS518" s="889"/>
      <c r="AT518" s="889"/>
      <c r="AU518" s="889"/>
      <c r="AV518" s="889"/>
      <c r="AW518" s="889"/>
      <c r="AX518" s="890"/>
      <c r="AY518" s="894"/>
      <c r="AZ518" s="895"/>
      <c r="BA518" s="895"/>
      <c r="BB518" s="895"/>
      <c r="BC518" s="895"/>
      <c r="BD518" s="895"/>
      <c r="BE518" s="895"/>
      <c r="BF518" s="895"/>
      <c r="BG518" s="895"/>
      <c r="BH518" s="895"/>
      <c r="BI518" s="896"/>
    </row>
    <row r="519" spans="1:61" s="143" customFormat="1" x14ac:dyDescent="0.2">
      <c r="A519" s="879" t="s">
        <v>500</v>
      </c>
      <c r="B519" s="880"/>
      <c r="C519" s="880"/>
      <c r="D519" s="880"/>
      <c r="E519" s="880"/>
      <c r="F519" s="880"/>
      <c r="G519" s="880"/>
      <c r="H519" s="880"/>
      <c r="I519" s="880"/>
      <c r="J519" s="880"/>
      <c r="K519" s="880"/>
      <c r="L519" s="880"/>
      <c r="M519" s="880"/>
      <c r="N519" s="880"/>
      <c r="O519" s="880"/>
      <c r="P519" s="880"/>
      <c r="Q519" s="881"/>
      <c r="R519" s="885"/>
      <c r="S519" s="886"/>
      <c r="T519" s="886"/>
      <c r="U519" s="886"/>
      <c r="V519" s="886"/>
      <c r="W519" s="886"/>
      <c r="X519" s="886"/>
      <c r="Y519" s="886"/>
      <c r="Z519" s="886"/>
      <c r="AA519" s="886"/>
      <c r="AB519" s="886"/>
      <c r="AC519" s="886"/>
      <c r="AD519" s="886"/>
      <c r="AE519" s="886"/>
      <c r="AF519" s="886"/>
      <c r="AG519" s="886"/>
      <c r="AH519" s="886"/>
      <c r="AI519" s="886"/>
      <c r="AJ519" s="886"/>
      <c r="AK519" s="886"/>
      <c r="AL519" s="886"/>
      <c r="AM519" s="886"/>
      <c r="AN519" s="886"/>
      <c r="AO519" s="886"/>
      <c r="AP519" s="886"/>
      <c r="AQ519" s="886"/>
      <c r="AR519" s="886"/>
      <c r="AS519" s="886"/>
      <c r="AT519" s="886"/>
      <c r="AU519" s="886"/>
      <c r="AV519" s="886"/>
      <c r="AW519" s="886"/>
      <c r="AX519" s="887"/>
      <c r="AY519" s="891"/>
      <c r="AZ519" s="892"/>
      <c r="BA519" s="892"/>
      <c r="BB519" s="892"/>
      <c r="BC519" s="892"/>
      <c r="BD519" s="892"/>
      <c r="BE519" s="892"/>
      <c r="BF519" s="892"/>
      <c r="BG519" s="892"/>
      <c r="BH519" s="892"/>
      <c r="BI519" s="893"/>
    </row>
    <row r="520" spans="1:61" s="143" customFormat="1" x14ac:dyDescent="0.2">
      <c r="A520" s="882"/>
      <c r="B520" s="883"/>
      <c r="C520" s="883"/>
      <c r="D520" s="883"/>
      <c r="E520" s="883"/>
      <c r="F520" s="883"/>
      <c r="G520" s="883"/>
      <c r="H520" s="883"/>
      <c r="I520" s="883"/>
      <c r="J520" s="883"/>
      <c r="K520" s="883"/>
      <c r="L520" s="883"/>
      <c r="M520" s="883"/>
      <c r="N520" s="883"/>
      <c r="O520" s="883"/>
      <c r="P520" s="883"/>
      <c r="Q520" s="884"/>
      <c r="R520" s="888"/>
      <c r="S520" s="889"/>
      <c r="T520" s="889"/>
      <c r="U520" s="889"/>
      <c r="V520" s="889"/>
      <c r="W520" s="889"/>
      <c r="X520" s="889"/>
      <c r="Y520" s="889"/>
      <c r="Z520" s="889"/>
      <c r="AA520" s="889"/>
      <c r="AB520" s="889"/>
      <c r="AC520" s="889"/>
      <c r="AD520" s="889"/>
      <c r="AE520" s="889"/>
      <c r="AF520" s="889"/>
      <c r="AG520" s="889"/>
      <c r="AH520" s="889"/>
      <c r="AI520" s="889"/>
      <c r="AJ520" s="889"/>
      <c r="AK520" s="889"/>
      <c r="AL520" s="889"/>
      <c r="AM520" s="889"/>
      <c r="AN520" s="889"/>
      <c r="AO520" s="889"/>
      <c r="AP520" s="889"/>
      <c r="AQ520" s="889"/>
      <c r="AR520" s="889"/>
      <c r="AS520" s="889"/>
      <c r="AT520" s="889"/>
      <c r="AU520" s="889"/>
      <c r="AV520" s="889"/>
      <c r="AW520" s="889"/>
      <c r="AX520" s="890"/>
      <c r="AY520" s="894"/>
      <c r="AZ520" s="895"/>
      <c r="BA520" s="895"/>
      <c r="BB520" s="895"/>
      <c r="BC520" s="895"/>
      <c r="BD520" s="895"/>
      <c r="BE520" s="895"/>
      <c r="BF520" s="895"/>
      <c r="BG520" s="895"/>
      <c r="BH520" s="895"/>
      <c r="BI520" s="896"/>
    </row>
    <row r="521" spans="1:61" s="143" customFormat="1" x14ac:dyDescent="0.2">
      <c r="A521" s="246" t="s">
        <v>488</v>
      </c>
      <c r="B521" s="247"/>
      <c r="C521" s="247"/>
      <c r="D521" s="247"/>
      <c r="E521" s="247"/>
      <c r="F521" s="247"/>
      <c r="G521" s="247"/>
      <c r="H521" s="247"/>
      <c r="I521" s="247"/>
      <c r="J521" s="247"/>
      <c r="K521" s="247"/>
      <c r="L521" s="247"/>
      <c r="M521" s="247"/>
      <c r="N521" s="247"/>
      <c r="O521" s="247"/>
      <c r="P521" s="247"/>
      <c r="Q521" s="248"/>
      <c r="R521" s="206"/>
      <c r="S521" s="207"/>
      <c r="T521" s="207"/>
      <c r="U521" s="207"/>
      <c r="V521" s="207"/>
      <c r="W521" s="207"/>
      <c r="X521" s="207"/>
      <c r="Y521" s="207"/>
      <c r="Z521" s="207"/>
      <c r="AA521" s="207"/>
      <c r="AB521" s="207"/>
      <c r="AC521" s="207"/>
      <c r="AD521" s="207"/>
      <c r="AE521" s="207"/>
      <c r="AF521" s="207"/>
      <c r="AG521" s="207"/>
      <c r="AH521" s="207"/>
      <c r="AI521" s="207"/>
      <c r="AJ521" s="207"/>
      <c r="AK521" s="207"/>
      <c r="AL521" s="207"/>
      <c r="AM521" s="207"/>
      <c r="AN521" s="207"/>
      <c r="AO521" s="207"/>
      <c r="AP521" s="207"/>
      <c r="AQ521" s="207"/>
      <c r="AR521" s="207"/>
      <c r="AS521" s="207"/>
      <c r="AT521" s="207"/>
      <c r="AU521" s="207"/>
      <c r="AV521" s="207"/>
      <c r="AW521" s="207"/>
      <c r="AX521" s="208"/>
      <c r="AY521" s="242"/>
      <c r="AZ521" s="242"/>
      <c r="BA521" s="242"/>
      <c r="BB521" s="242"/>
      <c r="BC521" s="242"/>
      <c r="BD521" s="242"/>
      <c r="BE521" s="242"/>
      <c r="BF521" s="242"/>
      <c r="BG521" s="242"/>
      <c r="BH521" s="242"/>
      <c r="BI521" s="242"/>
    </row>
    <row r="522" spans="1:61" s="143" customFormat="1" x14ac:dyDescent="0.2">
      <c r="A522" s="246" t="s">
        <v>490</v>
      </c>
      <c r="B522" s="247"/>
      <c r="C522" s="247"/>
      <c r="D522" s="247"/>
      <c r="E522" s="247"/>
      <c r="F522" s="247"/>
      <c r="G522" s="247"/>
      <c r="H522" s="247"/>
      <c r="I522" s="247"/>
      <c r="J522" s="247"/>
      <c r="K522" s="247"/>
      <c r="L522" s="247"/>
      <c r="M522" s="247"/>
      <c r="N522" s="247"/>
      <c r="O522" s="247"/>
      <c r="P522" s="247"/>
      <c r="Q522" s="248"/>
      <c r="R522" s="243"/>
      <c r="S522" s="244"/>
      <c r="T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5"/>
      <c r="AY522" s="242"/>
      <c r="AZ522" s="242"/>
      <c r="BA522" s="242"/>
      <c r="BB522" s="242"/>
      <c r="BC522" s="242"/>
      <c r="BD522" s="242"/>
      <c r="BE522" s="242"/>
      <c r="BF522" s="242"/>
      <c r="BG522" s="242"/>
      <c r="BH522" s="242"/>
      <c r="BI522" s="242"/>
    </row>
    <row r="523" spans="1:61" ht="15" customHeight="1" x14ac:dyDescent="0.2">
      <c r="A523" s="668" t="s">
        <v>491</v>
      </c>
      <c r="B523" s="668"/>
      <c r="C523" s="668"/>
      <c r="D523" s="668"/>
      <c r="E523" s="668"/>
      <c r="F523" s="668"/>
      <c r="G523" s="668"/>
      <c r="H523" s="668"/>
      <c r="I523" s="668"/>
      <c r="J523" s="668"/>
      <c r="K523" s="668"/>
      <c r="L523" s="668"/>
      <c r="M523" s="668"/>
      <c r="N523" s="668"/>
      <c r="O523" s="668"/>
      <c r="P523" s="668"/>
      <c r="Q523" s="668"/>
      <c r="R523" s="249" t="s">
        <v>362</v>
      </c>
      <c r="S523" s="250"/>
      <c r="T523" s="250"/>
      <c r="U523" s="250"/>
      <c r="V523" s="250"/>
      <c r="W523" s="250"/>
      <c r="X523" s="250"/>
      <c r="Y523" s="250"/>
      <c r="Z523" s="250"/>
      <c r="AA523" s="250"/>
      <c r="AB523" s="250"/>
      <c r="AC523" s="250"/>
      <c r="AD523" s="250"/>
      <c r="AE523" s="250"/>
      <c r="AF523" s="250"/>
      <c r="AG523" s="250"/>
      <c r="AH523" s="250"/>
      <c r="AI523" s="250"/>
      <c r="AJ523" s="250"/>
      <c r="AK523" s="250"/>
      <c r="AL523" s="250"/>
      <c r="AM523" s="250"/>
      <c r="AN523" s="250"/>
      <c r="AO523" s="250"/>
      <c r="AP523" s="250"/>
      <c r="AQ523" s="250"/>
      <c r="AR523" s="250"/>
      <c r="AS523" s="250"/>
      <c r="AT523" s="250"/>
      <c r="AU523" s="250"/>
      <c r="AV523" s="250"/>
      <c r="AW523" s="250"/>
      <c r="AX523" s="251"/>
      <c r="AY523" s="609"/>
      <c r="AZ523" s="609"/>
      <c r="BA523" s="609"/>
      <c r="BB523" s="609"/>
      <c r="BC523" s="609"/>
      <c r="BD523" s="609"/>
      <c r="BE523" s="609"/>
      <c r="BF523" s="609"/>
      <c r="BG523" s="609"/>
      <c r="BH523" s="609"/>
      <c r="BI523" s="609"/>
    </row>
    <row r="524" spans="1:61" ht="15" customHeight="1" x14ac:dyDescent="0.2">
      <c r="A524" s="668"/>
      <c r="B524" s="668"/>
      <c r="C524" s="668"/>
      <c r="D524" s="668"/>
      <c r="E524" s="668"/>
      <c r="F524" s="668"/>
      <c r="G524" s="668"/>
      <c r="H524" s="668"/>
      <c r="I524" s="668"/>
      <c r="J524" s="668"/>
      <c r="K524" s="668"/>
      <c r="L524" s="668"/>
      <c r="M524" s="668"/>
      <c r="N524" s="668"/>
      <c r="O524" s="668"/>
      <c r="P524" s="668"/>
      <c r="Q524" s="668"/>
      <c r="R524" s="249" t="s">
        <v>439</v>
      </c>
      <c r="S524" s="250"/>
      <c r="T524" s="250"/>
      <c r="U524" s="250"/>
      <c r="V524" s="250"/>
      <c r="W524" s="250"/>
      <c r="X524" s="250"/>
      <c r="Y524" s="250"/>
      <c r="Z524" s="250"/>
      <c r="AA524" s="250"/>
      <c r="AB524" s="250"/>
      <c r="AC524" s="250"/>
      <c r="AD524" s="250"/>
      <c r="AE524" s="250"/>
      <c r="AF524" s="250"/>
      <c r="AG524" s="250"/>
      <c r="AH524" s="250"/>
      <c r="AI524" s="250"/>
      <c r="AJ524" s="250"/>
      <c r="AK524" s="250"/>
      <c r="AL524" s="250"/>
      <c r="AM524" s="250"/>
      <c r="AN524" s="250"/>
      <c r="AO524" s="250"/>
      <c r="AP524" s="250"/>
      <c r="AQ524" s="250"/>
      <c r="AR524" s="250"/>
      <c r="AS524" s="250"/>
      <c r="AT524" s="250"/>
      <c r="AU524" s="250"/>
      <c r="AV524" s="250"/>
      <c r="AW524" s="250"/>
      <c r="AX524" s="251"/>
      <c r="AY524" s="609"/>
      <c r="AZ524" s="609"/>
      <c r="BA524" s="609"/>
      <c r="BB524" s="609"/>
      <c r="BC524" s="609"/>
      <c r="BD524" s="609"/>
      <c r="BE524" s="609"/>
      <c r="BF524" s="609"/>
      <c r="BG524" s="609"/>
      <c r="BH524" s="609"/>
      <c r="BI524" s="609"/>
    </row>
    <row r="525" spans="1:61" ht="15" customHeight="1" x14ac:dyDescent="0.2">
      <c r="A525" s="668"/>
      <c r="B525" s="668"/>
      <c r="C525" s="668"/>
      <c r="D525" s="668"/>
      <c r="E525" s="668"/>
      <c r="F525" s="668"/>
      <c r="G525" s="668"/>
      <c r="H525" s="668"/>
      <c r="I525" s="668"/>
      <c r="J525" s="668"/>
      <c r="K525" s="668"/>
      <c r="L525" s="668"/>
      <c r="M525" s="668"/>
      <c r="N525" s="668"/>
      <c r="O525" s="668"/>
      <c r="P525" s="668"/>
      <c r="Q525" s="668"/>
      <c r="R525" s="249" t="s">
        <v>440</v>
      </c>
      <c r="S525" s="250"/>
      <c r="T525" s="250"/>
      <c r="U525" s="250"/>
      <c r="V525" s="250"/>
      <c r="W525" s="250"/>
      <c r="X525" s="250"/>
      <c r="Y525" s="250"/>
      <c r="Z525" s="250"/>
      <c r="AA525" s="250"/>
      <c r="AB525" s="250"/>
      <c r="AC525" s="250"/>
      <c r="AD525" s="250"/>
      <c r="AE525" s="250"/>
      <c r="AF525" s="250"/>
      <c r="AG525" s="250"/>
      <c r="AH525" s="250"/>
      <c r="AI525" s="250"/>
      <c r="AJ525" s="250"/>
      <c r="AK525" s="250"/>
      <c r="AL525" s="250"/>
      <c r="AM525" s="250"/>
      <c r="AN525" s="250"/>
      <c r="AO525" s="250"/>
      <c r="AP525" s="250"/>
      <c r="AQ525" s="250"/>
      <c r="AR525" s="250"/>
      <c r="AS525" s="250"/>
      <c r="AT525" s="250"/>
      <c r="AU525" s="250"/>
      <c r="AV525" s="250"/>
      <c r="AW525" s="250"/>
      <c r="AX525" s="251"/>
      <c r="AY525" s="609"/>
      <c r="AZ525" s="609"/>
      <c r="BA525" s="609"/>
      <c r="BB525" s="609"/>
      <c r="BC525" s="609"/>
      <c r="BD525" s="609"/>
      <c r="BE525" s="609"/>
      <c r="BF525" s="609"/>
      <c r="BG525" s="609"/>
      <c r="BH525" s="609"/>
      <c r="BI525" s="609"/>
    </row>
    <row r="526" spans="1:61" s="143" customFormat="1" ht="15" customHeight="1" x14ac:dyDescent="0.2">
      <c r="A526" s="668"/>
      <c r="B526" s="668"/>
      <c r="C526" s="668"/>
      <c r="D526" s="668"/>
      <c r="E526" s="668"/>
      <c r="F526" s="668"/>
      <c r="G526" s="668"/>
      <c r="H526" s="668"/>
      <c r="I526" s="668"/>
      <c r="J526" s="668"/>
      <c r="K526" s="668"/>
      <c r="L526" s="668"/>
      <c r="M526" s="668"/>
      <c r="N526" s="668"/>
      <c r="O526" s="668"/>
      <c r="P526" s="668"/>
      <c r="Q526" s="668"/>
      <c r="R526" s="249"/>
      <c r="S526" s="250"/>
      <c r="T526" s="250"/>
      <c r="U526" s="250"/>
      <c r="V526" s="250"/>
      <c r="W526" s="250"/>
      <c r="X526" s="250"/>
      <c r="Y526" s="250"/>
      <c r="Z526" s="250"/>
      <c r="AA526" s="250"/>
      <c r="AB526" s="250"/>
      <c r="AC526" s="250"/>
      <c r="AD526" s="250"/>
      <c r="AE526" s="250"/>
      <c r="AF526" s="250"/>
      <c r="AG526" s="250"/>
      <c r="AH526" s="250"/>
      <c r="AI526" s="250"/>
      <c r="AJ526" s="250"/>
      <c r="AK526" s="250"/>
      <c r="AL526" s="250"/>
      <c r="AM526" s="250"/>
      <c r="AN526" s="250"/>
      <c r="AO526" s="250"/>
      <c r="AP526" s="250"/>
      <c r="AQ526" s="250"/>
      <c r="AR526" s="250"/>
      <c r="AS526" s="250"/>
      <c r="AT526" s="250"/>
      <c r="AU526" s="250"/>
      <c r="AV526" s="250"/>
      <c r="AW526" s="250"/>
      <c r="AX526" s="251"/>
      <c r="AY526" s="230"/>
      <c r="AZ526" s="228"/>
      <c r="BA526" s="228"/>
      <c r="BB526" s="228"/>
      <c r="BC526" s="228"/>
      <c r="BD526" s="228"/>
      <c r="BE526" s="228"/>
      <c r="BF526" s="228"/>
      <c r="BG526" s="228"/>
      <c r="BH526" s="228"/>
      <c r="BI526" s="229"/>
    </row>
    <row r="527" spans="1:61" ht="15" customHeight="1" x14ac:dyDescent="0.2">
      <c r="A527" s="668"/>
      <c r="B527" s="668"/>
      <c r="C527" s="668"/>
      <c r="D527" s="668"/>
      <c r="E527" s="668"/>
      <c r="F527" s="668"/>
      <c r="G527" s="668"/>
      <c r="H527" s="668"/>
      <c r="I527" s="668"/>
      <c r="J527" s="668"/>
      <c r="K527" s="668"/>
      <c r="L527" s="668"/>
      <c r="M527" s="668"/>
      <c r="N527" s="668"/>
      <c r="O527" s="668"/>
      <c r="P527" s="668"/>
      <c r="Q527" s="668"/>
      <c r="R527" s="249"/>
      <c r="S527" s="250"/>
      <c r="T527" s="250"/>
      <c r="U527" s="250"/>
      <c r="V527" s="250"/>
      <c r="W527" s="250"/>
      <c r="X527" s="250"/>
      <c r="Y527" s="250"/>
      <c r="Z527" s="250"/>
      <c r="AA527" s="250"/>
      <c r="AB527" s="250"/>
      <c r="AC527" s="250"/>
      <c r="AD527" s="250"/>
      <c r="AE527" s="250"/>
      <c r="AF527" s="250"/>
      <c r="AG527" s="250"/>
      <c r="AH527" s="250"/>
      <c r="AI527" s="250"/>
      <c r="AJ527" s="250"/>
      <c r="AK527" s="250"/>
      <c r="AL527" s="250"/>
      <c r="AM527" s="250"/>
      <c r="AN527" s="250"/>
      <c r="AO527" s="250"/>
      <c r="AP527" s="250"/>
      <c r="AQ527" s="250"/>
      <c r="AR527" s="250"/>
      <c r="AS527" s="250"/>
      <c r="AT527" s="250"/>
      <c r="AU527" s="250"/>
      <c r="AV527" s="250"/>
      <c r="AW527" s="250"/>
      <c r="AX527" s="251"/>
      <c r="AY527" s="230"/>
      <c r="AZ527" s="228"/>
      <c r="BA527" s="228"/>
      <c r="BB527" s="228"/>
      <c r="BC527" s="228"/>
      <c r="BD527" s="228"/>
      <c r="BE527" s="228"/>
      <c r="BF527" s="228"/>
      <c r="BG527" s="228"/>
      <c r="BH527" s="228"/>
      <c r="BI527" s="229"/>
    </row>
    <row r="528" spans="1:61" x14ac:dyDescent="0.2">
      <c r="A528" s="667" t="s">
        <v>492</v>
      </c>
      <c r="B528" s="668"/>
      <c r="C528" s="668"/>
      <c r="D528" s="668"/>
      <c r="E528" s="668"/>
      <c r="F528" s="668"/>
      <c r="G528" s="668"/>
      <c r="H528" s="668"/>
      <c r="I528" s="668"/>
      <c r="J528" s="668"/>
      <c r="K528" s="668"/>
      <c r="L528" s="668"/>
      <c r="M528" s="668"/>
      <c r="N528" s="668"/>
      <c r="O528" s="668"/>
      <c r="P528" s="668"/>
      <c r="Q528" s="668"/>
      <c r="R528" s="249" t="s">
        <v>487</v>
      </c>
      <c r="S528" s="250"/>
      <c r="T528" s="250"/>
      <c r="U528" s="250"/>
      <c r="V528" s="250"/>
      <c r="W528" s="250"/>
      <c r="X528" s="250"/>
      <c r="Y528" s="250"/>
      <c r="Z528" s="250"/>
      <c r="AA528" s="250"/>
      <c r="AB528" s="250"/>
      <c r="AC528" s="250"/>
      <c r="AD528" s="250"/>
      <c r="AE528" s="250"/>
      <c r="AF528" s="250"/>
      <c r="AG528" s="250"/>
      <c r="AH528" s="250"/>
      <c r="AI528" s="250"/>
      <c r="AJ528" s="250"/>
      <c r="AK528" s="250"/>
      <c r="AL528" s="250"/>
      <c r="AM528" s="250"/>
      <c r="AN528" s="250"/>
      <c r="AO528" s="250"/>
      <c r="AP528" s="250"/>
      <c r="AQ528" s="250"/>
      <c r="AR528" s="250"/>
      <c r="AS528" s="250"/>
      <c r="AT528" s="250"/>
      <c r="AU528" s="250"/>
      <c r="AV528" s="250"/>
      <c r="AW528" s="250"/>
      <c r="AX528" s="251"/>
      <c r="AY528" s="252">
        <v>0</v>
      </c>
      <c r="AZ528" s="252"/>
      <c r="BA528" s="252"/>
      <c r="BB528" s="252"/>
      <c r="BC528" s="252"/>
      <c r="BD528" s="252"/>
      <c r="BE528" s="252"/>
      <c r="BF528" s="252"/>
      <c r="BG528" s="252"/>
      <c r="BH528" s="252"/>
      <c r="BI528" s="252"/>
    </row>
    <row r="529" spans="1:61" s="143" customFormat="1" x14ac:dyDescent="0.2">
      <c r="A529" s="668"/>
      <c r="B529" s="668"/>
      <c r="C529" s="668"/>
      <c r="D529" s="668"/>
      <c r="E529" s="668"/>
      <c r="F529" s="668"/>
      <c r="G529" s="668"/>
      <c r="H529" s="668"/>
      <c r="I529" s="668"/>
      <c r="J529" s="668"/>
      <c r="K529" s="668"/>
      <c r="L529" s="668"/>
      <c r="M529" s="668"/>
      <c r="N529" s="668"/>
      <c r="O529" s="668"/>
      <c r="P529" s="668"/>
      <c r="Q529" s="668"/>
      <c r="R529" s="249" t="s">
        <v>439</v>
      </c>
      <c r="S529" s="250"/>
      <c r="T529" s="250"/>
      <c r="U529" s="250"/>
      <c r="V529" s="250"/>
      <c r="W529" s="250"/>
      <c r="X529" s="250"/>
      <c r="Y529" s="250"/>
      <c r="Z529" s="250"/>
      <c r="AA529" s="250"/>
      <c r="AB529" s="250"/>
      <c r="AC529" s="250"/>
      <c r="AD529" s="250"/>
      <c r="AE529" s="250"/>
      <c r="AF529" s="250"/>
      <c r="AG529" s="250"/>
      <c r="AH529" s="250"/>
      <c r="AI529" s="250"/>
      <c r="AJ529" s="250"/>
      <c r="AK529" s="250"/>
      <c r="AL529" s="250"/>
      <c r="AM529" s="250"/>
      <c r="AN529" s="250"/>
      <c r="AO529" s="250"/>
      <c r="AP529" s="250"/>
      <c r="AQ529" s="250"/>
      <c r="AR529" s="250"/>
      <c r="AS529" s="250"/>
      <c r="AT529" s="250"/>
      <c r="AU529" s="250"/>
      <c r="AV529" s="250"/>
      <c r="AW529" s="250"/>
      <c r="AX529" s="251"/>
      <c r="AY529" s="252">
        <v>0</v>
      </c>
      <c r="AZ529" s="252"/>
      <c r="BA529" s="252"/>
      <c r="BB529" s="252"/>
      <c r="BC529" s="252"/>
      <c r="BD529" s="252"/>
      <c r="BE529" s="252"/>
      <c r="BF529" s="252"/>
      <c r="BG529" s="252"/>
      <c r="BH529" s="252"/>
      <c r="BI529" s="252"/>
    </row>
    <row r="530" spans="1:61" s="143" customFormat="1" x14ac:dyDescent="0.2">
      <c r="A530" s="668"/>
      <c r="B530" s="668"/>
      <c r="C530" s="668"/>
      <c r="D530" s="668"/>
      <c r="E530" s="668"/>
      <c r="F530" s="668"/>
      <c r="G530" s="668"/>
      <c r="H530" s="668"/>
      <c r="I530" s="668"/>
      <c r="J530" s="668"/>
      <c r="K530" s="668"/>
      <c r="L530" s="668"/>
      <c r="M530" s="668"/>
      <c r="N530" s="668"/>
      <c r="O530" s="668"/>
      <c r="P530" s="668"/>
      <c r="Q530" s="668"/>
      <c r="R530" s="249" t="s">
        <v>440</v>
      </c>
      <c r="S530" s="250"/>
      <c r="T530" s="250"/>
      <c r="U530" s="250"/>
      <c r="V530" s="250"/>
      <c r="W530" s="250"/>
      <c r="X530" s="250"/>
      <c r="Y530" s="250"/>
      <c r="Z530" s="250"/>
      <c r="AA530" s="250"/>
      <c r="AB530" s="250"/>
      <c r="AC530" s="250"/>
      <c r="AD530" s="250"/>
      <c r="AE530" s="250"/>
      <c r="AF530" s="250"/>
      <c r="AG530" s="250"/>
      <c r="AH530" s="250"/>
      <c r="AI530" s="250"/>
      <c r="AJ530" s="250"/>
      <c r="AK530" s="250"/>
      <c r="AL530" s="250"/>
      <c r="AM530" s="250"/>
      <c r="AN530" s="250"/>
      <c r="AO530" s="250"/>
      <c r="AP530" s="250"/>
      <c r="AQ530" s="250"/>
      <c r="AR530" s="250"/>
      <c r="AS530" s="250"/>
      <c r="AT530" s="250"/>
      <c r="AU530" s="250"/>
      <c r="AV530" s="250"/>
      <c r="AW530" s="250"/>
      <c r="AX530" s="251"/>
      <c r="AY530" s="252">
        <v>0</v>
      </c>
      <c r="AZ530" s="252"/>
      <c r="BA530" s="252"/>
      <c r="BB530" s="252"/>
      <c r="BC530" s="252"/>
      <c r="BD530" s="252"/>
      <c r="BE530" s="252"/>
      <c r="BF530" s="252"/>
      <c r="BG530" s="252"/>
      <c r="BH530" s="252"/>
      <c r="BI530" s="252"/>
    </row>
    <row r="531" spans="1:61" s="143" customFormat="1" x14ac:dyDescent="0.2">
      <c r="A531" s="668"/>
      <c r="B531" s="668"/>
      <c r="C531" s="668"/>
      <c r="D531" s="668"/>
      <c r="E531" s="668"/>
      <c r="F531" s="668"/>
      <c r="G531" s="668"/>
      <c r="H531" s="668"/>
      <c r="I531" s="668"/>
      <c r="J531" s="668"/>
      <c r="K531" s="668"/>
      <c r="L531" s="668"/>
      <c r="M531" s="668"/>
      <c r="N531" s="668"/>
      <c r="O531" s="668"/>
      <c r="P531" s="668"/>
      <c r="Q531" s="668"/>
      <c r="R531" s="249"/>
      <c r="S531" s="250"/>
      <c r="T531" s="250"/>
      <c r="U531" s="250"/>
      <c r="V531" s="250"/>
      <c r="W531" s="250"/>
      <c r="X531" s="250"/>
      <c r="Y531" s="250"/>
      <c r="Z531" s="250"/>
      <c r="AA531" s="250"/>
      <c r="AB531" s="250"/>
      <c r="AC531" s="250"/>
      <c r="AD531" s="250"/>
      <c r="AE531" s="250"/>
      <c r="AF531" s="250"/>
      <c r="AG531" s="250"/>
      <c r="AH531" s="250"/>
      <c r="AI531" s="250"/>
      <c r="AJ531" s="250"/>
      <c r="AK531" s="250"/>
      <c r="AL531" s="250"/>
      <c r="AM531" s="250"/>
      <c r="AN531" s="250"/>
      <c r="AO531" s="250"/>
      <c r="AP531" s="250"/>
      <c r="AQ531" s="250"/>
      <c r="AR531" s="250"/>
      <c r="AS531" s="250"/>
      <c r="AT531" s="250"/>
      <c r="AU531" s="250"/>
      <c r="AV531" s="250"/>
      <c r="AW531" s="250"/>
      <c r="AX531" s="251"/>
      <c r="AY531" s="252">
        <v>0</v>
      </c>
      <c r="AZ531" s="252"/>
      <c r="BA531" s="252"/>
      <c r="BB531" s="252"/>
      <c r="BC531" s="252"/>
      <c r="BD531" s="252"/>
      <c r="BE531" s="252"/>
      <c r="BF531" s="252"/>
      <c r="BG531" s="252"/>
      <c r="BH531" s="252"/>
      <c r="BI531" s="252"/>
    </row>
    <row r="532" spans="1:61" x14ac:dyDescent="0.2">
      <c r="A532" s="668"/>
      <c r="B532" s="668"/>
      <c r="C532" s="668"/>
      <c r="D532" s="668"/>
      <c r="E532" s="668"/>
      <c r="F532" s="668"/>
      <c r="G532" s="668"/>
      <c r="H532" s="668"/>
      <c r="I532" s="668"/>
      <c r="J532" s="668"/>
      <c r="K532" s="668"/>
      <c r="L532" s="668"/>
      <c r="M532" s="668"/>
      <c r="N532" s="668"/>
      <c r="O532" s="668"/>
      <c r="P532" s="668"/>
      <c r="Q532" s="668"/>
      <c r="R532" s="249"/>
      <c r="S532" s="250"/>
      <c r="T532" s="250"/>
      <c r="U532" s="250"/>
      <c r="V532" s="250"/>
      <c r="W532" s="250"/>
      <c r="X532" s="250"/>
      <c r="Y532" s="250"/>
      <c r="Z532" s="250"/>
      <c r="AA532" s="250"/>
      <c r="AB532" s="250"/>
      <c r="AC532" s="250"/>
      <c r="AD532" s="250"/>
      <c r="AE532" s="250"/>
      <c r="AF532" s="250"/>
      <c r="AG532" s="250"/>
      <c r="AH532" s="250"/>
      <c r="AI532" s="250"/>
      <c r="AJ532" s="250"/>
      <c r="AK532" s="250"/>
      <c r="AL532" s="250"/>
      <c r="AM532" s="250"/>
      <c r="AN532" s="250"/>
      <c r="AO532" s="250"/>
      <c r="AP532" s="250"/>
      <c r="AQ532" s="250"/>
      <c r="AR532" s="250"/>
      <c r="AS532" s="250"/>
      <c r="AT532" s="250"/>
      <c r="AU532" s="250"/>
      <c r="AV532" s="250"/>
      <c r="AW532" s="250"/>
      <c r="AX532" s="251"/>
      <c r="AY532" s="252">
        <v>0</v>
      </c>
      <c r="AZ532" s="252"/>
      <c r="BA532" s="252"/>
      <c r="BB532" s="252"/>
      <c r="BC532" s="252"/>
      <c r="BD532" s="252"/>
      <c r="BE532" s="252"/>
      <c r="BF532" s="252"/>
      <c r="BG532" s="252"/>
      <c r="BH532" s="252"/>
      <c r="BI532" s="252"/>
    </row>
    <row r="533" spans="1:61" ht="15" customHeight="1" x14ac:dyDescent="0.2">
      <c r="A533" s="667" t="s">
        <v>493</v>
      </c>
      <c r="B533" s="668"/>
      <c r="C533" s="668"/>
      <c r="D533" s="668"/>
      <c r="E533" s="668"/>
      <c r="F533" s="668"/>
      <c r="G533" s="668"/>
      <c r="H533" s="668"/>
      <c r="I533" s="668"/>
      <c r="J533" s="668"/>
      <c r="K533" s="668"/>
      <c r="L533" s="668"/>
      <c r="M533" s="668"/>
      <c r="N533" s="668"/>
      <c r="O533" s="668"/>
      <c r="P533" s="668"/>
      <c r="Q533" s="668"/>
      <c r="R533" s="249" t="s">
        <v>441</v>
      </c>
      <c r="S533" s="226"/>
      <c r="T533" s="226"/>
      <c r="U533" s="226"/>
      <c r="V533" s="226"/>
      <c r="W533" s="226"/>
      <c r="X533" s="226"/>
      <c r="Y533" s="226"/>
      <c r="Z533" s="226"/>
      <c r="AA533" s="226"/>
      <c r="AB533" s="226"/>
      <c r="AC533" s="226"/>
      <c r="AD533" s="226"/>
      <c r="AE533" s="226"/>
      <c r="AF533" s="226"/>
      <c r="AG533" s="226"/>
      <c r="AH533" s="226"/>
      <c r="AI533" s="226"/>
      <c r="AJ533" s="226"/>
      <c r="AK533" s="226"/>
      <c r="AL533" s="226"/>
      <c r="AM533" s="226"/>
      <c r="AN533" s="226"/>
      <c r="AO533" s="226"/>
      <c r="AP533" s="226"/>
      <c r="AQ533" s="226"/>
      <c r="AR533" s="226"/>
      <c r="AS533" s="226"/>
      <c r="AT533" s="226"/>
      <c r="AU533" s="226"/>
      <c r="AV533" s="226"/>
      <c r="AW533" s="226"/>
      <c r="AX533" s="227"/>
      <c r="AY533" s="609"/>
      <c r="AZ533" s="609"/>
      <c r="BA533" s="609"/>
      <c r="BB533" s="609"/>
      <c r="BC533" s="609"/>
      <c r="BD533" s="609"/>
      <c r="BE533" s="609"/>
      <c r="BF533" s="609"/>
      <c r="BG533" s="609"/>
      <c r="BH533" s="609"/>
      <c r="BI533" s="609"/>
    </row>
    <row r="534" spans="1:61" s="143" customFormat="1" ht="15" customHeight="1" x14ac:dyDescent="0.2">
      <c r="A534" s="667"/>
      <c r="B534" s="668"/>
      <c r="C534" s="668"/>
      <c r="D534" s="668"/>
      <c r="E534" s="668"/>
      <c r="F534" s="668"/>
      <c r="G534" s="668"/>
      <c r="H534" s="668"/>
      <c r="I534" s="668"/>
      <c r="J534" s="668"/>
      <c r="K534" s="668"/>
      <c r="L534" s="668"/>
      <c r="M534" s="668"/>
      <c r="N534" s="668"/>
      <c r="O534" s="668"/>
      <c r="P534" s="668"/>
      <c r="Q534" s="668"/>
      <c r="R534" s="249" t="s">
        <v>442</v>
      </c>
      <c r="S534" s="226"/>
      <c r="T534" s="226"/>
      <c r="U534" s="226"/>
      <c r="V534" s="226"/>
      <c r="W534" s="226"/>
      <c r="X534" s="226"/>
      <c r="Y534" s="226"/>
      <c r="Z534" s="226"/>
      <c r="AA534" s="226"/>
      <c r="AB534" s="226"/>
      <c r="AC534" s="226"/>
      <c r="AD534" s="226"/>
      <c r="AE534" s="226"/>
      <c r="AF534" s="226"/>
      <c r="AG534" s="226"/>
      <c r="AH534" s="226"/>
      <c r="AI534" s="226"/>
      <c r="AJ534" s="226"/>
      <c r="AK534" s="226"/>
      <c r="AL534" s="226"/>
      <c r="AM534" s="226"/>
      <c r="AN534" s="226"/>
      <c r="AO534" s="226"/>
      <c r="AP534" s="226"/>
      <c r="AQ534" s="226"/>
      <c r="AR534" s="226"/>
      <c r="AS534" s="226"/>
      <c r="AT534" s="226"/>
      <c r="AU534" s="226"/>
      <c r="AV534" s="226"/>
      <c r="AW534" s="226"/>
      <c r="AX534" s="227"/>
      <c r="AY534" s="609"/>
      <c r="AZ534" s="609"/>
      <c r="BA534" s="609"/>
      <c r="BB534" s="609"/>
      <c r="BC534" s="609"/>
      <c r="BD534" s="609"/>
      <c r="BE534" s="609"/>
      <c r="BF534" s="609"/>
      <c r="BG534" s="609"/>
      <c r="BH534" s="609"/>
      <c r="BI534" s="609"/>
    </row>
    <row r="535" spans="1:61" ht="15" customHeight="1" x14ac:dyDescent="0.2">
      <c r="A535" s="668"/>
      <c r="B535" s="668"/>
      <c r="C535" s="668"/>
      <c r="D535" s="668"/>
      <c r="E535" s="668"/>
      <c r="F535" s="668"/>
      <c r="G535" s="668"/>
      <c r="H535" s="668"/>
      <c r="I535" s="668"/>
      <c r="J535" s="668"/>
      <c r="K535" s="668"/>
      <c r="L535" s="668"/>
      <c r="M535" s="668"/>
      <c r="N535" s="668"/>
      <c r="O535" s="668"/>
      <c r="P535" s="668"/>
      <c r="Q535" s="668"/>
      <c r="R535" s="249" t="s">
        <v>443</v>
      </c>
      <c r="S535" s="226"/>
      <c r="T535" s="226"/>
      <c r="U535" s="226"/>
      <c r="V535" s="226"/>
      <c r="W535" s="226"/>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c r="AS535" s="226"/>
      <c r="AT535" s="226"/>
      <c r="AU535" s="226"/>
      <c r="AV535" s="226"/>
      <c r="AW535" s="226"/>
      <c r="AX535" s="227"/>
      <c r="AY535" s="609"/>
      <c r="AZ535" s="609"/>
      <c r="BA535" s="609"/>
      <c r="BB535" s="609"/>
      <c r="BC535" s="609"/>
      <c r="BD535" s="609"/>
      <c r="BE535" s="609"/>
      <c r="BF535" s="609"/>
      <c r="BG535" s="609"/>
      <c r="BH535" s="609"/>
      <c r="BI535" s="609"/>
    </row>
    <row r="536" spans="1:61" ht="18.75" customHeight="1" x14ac:dyDescent="0.2">
      <c r="A536" s="407" t="s">
        <v>497</v>
      </c>
      <c r="B536" s="408"/>
      <c r="C536" s="408"/>
      <c r="D536" s="408"/>
      <c r="E536" s="408"/>
      <c r="F536" s="408"/>
      <c r="G536" s="408"/>
      <c r="H536" s="408"/>
      <c r="I536" s="408"/>
      <c r="J536" s="408"/>
      <c r="K536" s="408"/>
      <c r="L536" s="408"/>
      <c r="M536" s="408"/>
      <c r="N536" s="408"/>
      <c r="O536" s="408"/>
      <c r="P536" s="408"/>
      <c r="Q536" s="408"/>
      <c r="R536" s="408"/>
      <c r="S536" s="408"/>
      <c r="T536" s="408"/>
      <c r="U536" s="408"/>
      <c r="V536" s="408"/>
      <c r="W536" s="408"/>
      <c r="X536" s="408"/>
      <c r="Y536" s="408"/>
      <c r="Z536" s="408"/>
      <c r="AA536" s="408"/>
      <c r="AB536" s="408"/>
      <c r="AC536" s="408"/>
      <c r="AD536" s="408"/>
      <c r="AE536" s="408"/>
      <c r="AF536" s="408"/>
      <c r="AG536" s="408"/>
      <c r="AH536" s="408"/>
      <c r="AI536" s="408"/>
      <c r="AJ536" s="408"/>
      <c r="AK536" s="408"/>
      <c r="AL536" s="408"/>
      <c r="AM536" s="408"/>
      <c r="AN536" s="408"/>
      <c r="AO536" s="408"/>
      <c r="AP536" s="408"/>
      <c r="AQ536" s="408"/>
      <c r="AR536" s="408"/>
      <c r="AS536" s="408"/>
      <c r="AT536" s="408"/>
      <c r="AU536" s="408"/>
      <c r="AV536" s="408"/>
      <c r="AW536" s="408"/>
      <c r="AX536" s="408"/>
      <c r="AY536" s="408"/>
      <c r="AZ536" s="408"/>
      <c r="BA536" s="408"/>
      <c r="BB536" s="408"/>
      <c r="BC536" s="408"/>
      <c r="BD536" s="408"/>
      <c r="BE536" s="408"/>
      <c r="BF536" s="408"/>
      <c r="BG536" s="408"/>
      <c r="BH536" s="408"/>
      <c r="BI536" s="409"/>
    </row>
    <row r="537" spans="1:61" x14ac:dyDescent="0.2">
      <c r="A537" s="407" t="s">
        <v>494</v>
      </c>
      <c r="B537" s="408"/>
      <c r="C537" s="408"/>
      <c r="D537" s="408"/>
      <c r="E537" s="408"/>
      <c r="F537" s="408"/>
      <c r="G537" s="408"/>
      <c r="H537" s="408"/>
      <c r="I537" s="408"/>
      <c r="J537" s="408"/>
      <c r="K537" s="408"/>
      <c r="L537" s="408"/>
      <c r="M537" s="408"/>
      <c r="N537" s="408"/>
      <c r="O537" s="408"/>
      <c r="P537" s="408"/>
      <c r="Q537" s="408"/>
      <c r="R537" s="408"/>
      <c r="S537" s="408"/>
      <c r="T537" s="408"/>
      <c r="U537" s="408"/>
      <c r="V537" s="408"/>
      <c r="W537" s="408"/>
      <c r="X537" s="408"/>
      <c r="Y537" s="408"/>
      <c r="Z537" s="408"/>
      <c r="AA537" s="408"/>
      <c r="AB537" s="408"/>
      <c r="AC537" s="408"/>
      <c r="AD537" s="408"/>
      <c r="AE537" s="408"/>
      <c r="AF537" s="408"/>
      <c r="AG537" s="408"/>
      <c r="AH537" s="408"/>
      <c r="AI537" s="408"/>
      <c r="AJ537" s="408"/>
      <c r="AK537" s="408"/>
      <c r="AL537" s="408"/>
      <c r="AM537" s="408"/>
      <c r="AN537" s="408"/>
      <c r="AO537" s="408"/>
      <c r="AP537" s="408"/>
      <c r="AQ537" s="408"/>
      <c r="AR537" s="408"/>
      <c r="AS537" s="408"/>
      <c r="AT537" s="408"/>
      <c r="AU537" s="408"/>
      <c r="AV537" s="408"/>
      <c r="AW537" s="408"/>
      <c r="AX537" s="408"/>
      <c r="AY537" s="408"/>
      <c r="AZ537" s="408"/>
      <c r="BA537" s="408"/>
      <c r="BB537" s="408"/>
      <c r="BC537" s="408"/>
      <c r="BD537" s="408"/>
      <c r="BE537" s="408"/>
      <c r="BF537" s="408"/>
      <c r="BG537" s="408"/>
      <c r="BH537" s="408"/>
      <c r="BI537" s="409"/>
    </row>
    <row r="538" spans="1:61" x14ac:dyDescent="0.2">
      <c r="A538" s="407" t="s">
        <v>495</v>
      </c>
      <c r="B538" s="408"/>
      <c r="C538" s="408"/>
      <c r="D538" s="408"/>
      <c r="E538" s="408"/>
      <c r="F538" s="408"/>
      <c r="G538" s="408"/>
      <c r="H538" s="408"/>
      <c r="I538" s="408"/>
      <c r="J538" s="408"/>
      <c r="K538" s="408"/>
      <c r="L538" s="408"/>
      <c r="M538" s="408"/>
      <c r="N538" s="408"/>
      <c r="O538" s="408"/>
      <c r="P538" s="408"/>
      <c r="Q538" s="408"/>
      <c r="R538" s="408"/>
      <c r="S538" s="408"/>
      <c r="T538" s="408"/>
      <c r="U538" s="408"/>
      <c r="V538" s="408"/>
      <c r="W538" s="408"/>
      <c r="X538" s="408"/>
      <c r="Y538" s="408"/>
      <c r="Z538" s="408"/>
      <c r="AA538" s="408"/>
      <c r="AB538" s="408"/>
      <c r="AC538" s="408"/>
      <c r="AD538" s="408"/>
      <c r="AE538" s="408"/>
      <c r="AF538" s="408"/>
      <c r="AG538" s="408"/>
      <c r="AH538" s="408"/>
      <c r="AI538" s="408"/>
      <c r="AJ538" s="408"/>
      <c r="AK538" s="408"/>
      <c r="AL538" s="408"/>
      <c r="AM538" s="408"/>
      <c r="AN538" s="408"/>
      <c r="AO538" s="408"/>
      <c r="AP538" s="408"/>
      <c r="AQ538" s="408"/>
      <c r="AR538" s="408"/>
      <c r="AS538" s="408"/>
      <c r="AT538" s="408"/>
      <c r="AU538" s="408"/>
      <c r="AV538" s="408"/>
      <c r="AW538" s="408"/>
      <c r="AX538" s="408"/>
      <c r="AY538" s="408"/>
      <c r="AZ538" s="408"/>
      <c r="BA538" s="408"/>
      <c r="BB538" s="408"/>
      <c r="BC538" s="408"/>
      <c r="BD538" s="408"/>
      <c r="BE538" s="408"/>
      <c r="BF538" s="408"/>
      <c r="BG538" s="408"/>
      <c r="BH538" s="408"/>
      <c r="BI538" s="409"/>
    </row>
    <row r="539" spans="1:61" ht="15" customHeight="1" x14ac:dyDescent="0.2">
      <c r="A539" s="404" t="s">
        <v>496</v>
      </c>
      <c r="B539" s="405"/>
      <c r="C539" s="405"/>
      <c r="D539" s="405"/>
      <c r="E539" s="405"/>
      <c r="F539" s="405"/>
      <c r="G539" s="405"/>
      <c r="H539" s="405"/>
      <c r="I539" s="405"/>
      <c r="J539" s="405"/>
      <c r="K539" s="405"/>
      <c r="L539" s="405"/>
      <c r="M539" s="405"/>
      <c r="N539" s="405"/>
      <c r="O539" s="405"/>
      <c r="P539" s="405"/>
      <c r="Q539" s="405"/>
      <c r="R539" s="405"/>
      <c r="S539" s="405"/>
      <c r="T539" s="405"/>
      <c r="U539" s="405"/>
      <c r="V539" s="405"/>
      <c r="W539" s="405"/>
      <c r="X539" s="405"/>
      <c r="Y539" s="405"/>
      <c r="Z539" s="405"/>
      <c r="AA539" s="405"/>
      <c r="AB539" s="405"/>
      <c r="AC539" s="405"/>
      <c r="AD539" s="405"/>
      <c r="AE539" s="405"/>
      <c r="AF539" s="405"/>
      <c r="AG539" s="405"/>
      <c r="AH539" s="405"/>
      <c r="AI539" s="405"/>
      <c r="AJ539" s="405"/>
      <c r="AK539" s="405"/>
      <c r="AL539" s="405"/>
      <c r="AM539" s="405"/>
      <c r="AN539" s="405"/>
      <c r="AO539" s="405"/>
      <c r="AP539" s="405"/>
      <c r="AQ539" s="405"/>
      <c r="AR539" s="405"/>
      <c r="AS539" s="405"/>
      <c r="AT539" s="405"/>
      <c r="AU539" s="405"/>
      <c r="AV539" s="405"/>
      <c r="AW539" s="405"/>
      <c r="AX539" s="405"/>
      <c r="AY539" s="405"/>
      <c r="AZ539" s="405"/>
      <c r="BA539" s="405"/>
      <c r="BB539" s="405"/>
      <c r="BC539" s="405"/>
      <c r="BD539" s="405"/>
      <c r="BE539" s="405"/>
      <c r="BF539" s="405"/>
      <c r="BG539" s="405"/>
      <c r="BH539" s="405"/>
      <c r="BI539" s="406"/>
    </row>
    <row r="540" spans="1:61" x14ac:dyDescent="0.2">
      <c r="A540" s="401" t="s">
        <v>444</v>
      </c>
      <c r="B540" s="402"/>
      <c r="C540" s="402"/>
      <c r="D540" s="402"/>
      <c r="E540" s="402"/>
      <c r="F540" s="402"/>
      <c r="G540" s="402"/>
      <c r="H540" s="402"/>
      <c r="I540" s="402"/>
      <c r="J540" s="402"/>
      <c r="K540" s="402"/>
      <c r="L540" s="402"/>
      <c r="M540" s="402"/>
      <c r="N540" s="402"/>
      <c r="O540" s="402"/>
      <c r="P540" s="402"/>
      <c r="Q540" s="402"/>
      <c r="R540" s="402"/>
      <c r="S540" s="402"/>
      <c r="T540" s="402"/>
      <c r="U540" s="402"/>
      <c r="V540" s="402"/>
      <c r="W540" s="402"/>
      <c r="X540" s="402"/>
      <c r="Y540" s="402"/>
      <c r="Z540" s="402"/>
      <c r="AA540" s="402"/>
      <c r="AB540" s="402"/>
      <c r="AC540" s="402"/>
      <c r="AD540" s="402"/>
      <c r="AE540" s="402"/>
      <c r="AF540" s="402"/>
      <c r="AG540" s="402"/>
      <c r="AH540" s="402"/>
      <c r="AI540" s="402"/>
      <c r="AJ540" s="402"/>
      <c r="AK540" s="402"/>
      <c r="AL540" s="402"/>
      <c r="AM540" s="402"/>
      <c r="AN540" s="402"/>
      <c r="AO540" s="402"/>
      <c r="AP540" s="402"/>
      <c r="AQ540" s="402"/>
      <c r="AR540" s="402"/>
      <c r="AS540" s="402"/>
      <c r="AT540" s="402"/>
      <c r="AU540" s="402"/>
      <c r="AV540" s="402"/>
      <c r="AW540" s="402"/>
      <c r="AX540" s="402"/>
      <c r="AY540" s="402"/>
      <c r="AZ540" s="402"/>
      <c r="BA540" s="402"/>
      <c r="BB540" s="402"/>
      <c r="BC540" s="402"/>
      <c r="BD540" s="402"/>
      <c r="BE540" s="402"/>
      <c r="BF540" s="402"/>
      <c r="BG540" s="402"/>
      <c r="BH540" s="402"/>
      <c r="BI540" s="403"/>
    </row>
    <row r="541" spans="1:61" x14ac:dyDescent="0.2">
      <c r="A541" s="123"/>
      <c r="B541" s="123"/>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3"/>
      <c r="AL541" s="123"/>
      <c r="AM541" s="123"/>
      <c r="AN541" s="123"/>
      <c r="AO541" s="123"/>
      <c r="AP541" s="123"/>
      <c r="AQ541" s="123"/>
      <c r="AR541" s="123"/>
      <c r="AS541" s="123"/>
      <c r="AT541" s="123"/>
      <c r="AU541" s="123"/>
      <c r="AV541" s="123"/>
      <c r="AW541" s="123"/>
      <c r="AX541" s="123"/>
      <c r="AY541" s="123"/>
      <c r="AZ541" s="123"/>
      <c r="BA541" s="123"/>
      <c r="BB541" s="123"/>
      <c r="BC541" s="123"/>
      <c r="BD541" s="123"/>
      <c r="BE541" s="123"/>
      <c r="BF541" s="123"/>
      <c r="BG541" s="123"/>
      <c r="BH541" s="123"/>
      <c r="BI541" s="123"/>
    </row>
    <row r="542" spans="1:61" ht="24" x14ac:dyDescent="0.3">
      <c r="A542" s="257" t="s">
        <v>232</v>
      </c>
      <c r="B542" s="258"/>
      <c r="C542" s="258"/>
      <c r="D542" s="258"/>
      <c r="E542" s="258"/>
      <c r="F542" s="258"/>
      <c r="G542" s="258"/>
      <c r="H542" s="258"/>
      <c r="I542" s="258"/>
      <c r="J542" s="258"/>
      <c r="K542" s="258"/>
      <c r="L542" s="258"/>
      <c r="M542" s="258"/>
      <c r="N542" s="258"/>
      <c r="O542" s="258"/>
      <c r="P542" s="258"/>
      <c r="Q542" s="258"/>
      <c r="R542" s="258"/>
      <c r="S542" s="258"/>
      <c r="T542" s="258"/>
      <c r="U542" s="258"/>
      <c r="V542" s="258"/>
      <c r="W542" s="258"/>
      <c r="X542" s="258"/>
      <c r="Y542" s="258"/>
      <c r="Z542" s="258"/>
      <c r="AA542" s="258"/>
      <c r="AB542" s="258"/>
      <c r="AC542" s="258"/>
      <c r="AD542" s="258"/>
      <c r="AE542" s="258"/>
      <c r="AF542" s="258"/>
      <c r="AG542" s="258"/>
      <c r="AH542" s="258"/>
      <c r="AI542" s="258"/>
      <c r="AJ542" s="258"/>
      <c r="AK542" s="258"/>
      <c r="AL542" s="258"/>
      <c r="AM542" s="258"/>
      <c r="AN542" s="258"/>
      <c r="AO542" s="258"/>
      <c r="AP542" s="258"/>
      <c r="AQ542" s="258"/>
      <c r="AR542" s="258"/>
      <c r="AS542" s="258"/>
      <c r="AT542" s="258"/>
      <c r="AU542" s="258"/>
      <c r="AV542" s="258"/>
      <c r="AW542" s="258"/>
      <c r="AX542" s="258"/>
      <c r="AY542" s="258"/>
      <c r="AZ542" s="258"/>
      <c r="BA542" s="258"/>
      <c r="BB542" s="258"/>
      <c r="BC542" s="258"/>
      <c r="BD542" s="258"/>
      <c r="BE542" s="258"/>
      <c r="BF542" s="258"/>
      <c r="BG542" s="258"/>
      <c r="BH542" s="258"/>
      <c r="BI542" s="259"/>
    </row>
    <row r="543" spans="1:61" x14ac:dyDescent="0.2">
      <c r="A543" s="648" t="s">
        <v>445</v>
      </c>
      <c r="B543" s="649"/>
      <c r="C543" s="649"/>
      <c r="D543" s="649"/>
      <c r="E543" s="649"/>
      <c r="F543" s="649"/>
      <c r="G543" s="649"/>
      <c r="H543" s="649"/>
      <c r="I543" s="649"/>
      <c r="J543" s="649"/>
      <c r="K543" s="649"/>
      <c r="L543" s="649"/>
      <c r="M543" s="649"/>
      <c r="N543" s="649"/>
      <c r="O543" s="649"/>
      <c r="P543" s="649"/>
      <c r="Q543" s="649"/>
      <c r="R543" s="649"/>
      <c r="S543" s="649"/>
      <c r="T543" s="649"/>
      <c r="U543" s="649"/>
      <c r="V543" s="649"/>
      <c r="W543" s="649"/>
      <c r="X543" s="649"/>
      <c r="Y543" s="649"/>
      <c r="Z543" s="649"/>
      <c r="AA543" s="649"/>
      <c r="AB543" s="649"/>
      <c r="AC543" s="649"/>
      <c r="AD543" s="649"/>
      <c r="AE543" s="649"/>
      <c r="AF543" s="649"/>
      <c r="AG543" s="649"/>
      <c r="AH543" s="649"/>
      <c r="AI543" s="649"/>
      <c r="AJ543" s="649"/>
      <c r="AK543" s="649"/>
      <c r="AL543" s="649"/>
      <c r="AM543" s="649"/>
      <c r="AN543" s="649"/>
      <c r="AO543" s="650"/>
      <c r="AP543" s="231" t="s">
        <v>446</v>
      </c>
      <c r="AQ543" s="231"/>
      <c r="AR543" s="231"/>
      <c r="AS543" s="231"/>
      <c r="AT543" s="231"/>
      <c r="AU543" s="231"/>
      <c r="AV543" s="231"/>
      <c r="AW543" s="231"/>
      <c r="AX543" s="231"/>
      <c r="AY543" s="231"/>
      <c r="AZ543" s="231" t="s">
        <v>447</v>
      </c>
      <c r="BA543" s="231"/>
      <c r="BB543" s="231"/>
      <c r="BC543" s="231"/>
      <c r="BD543" s="231"/>
      <c r="BE543" s="231"/>
      <c r="BF543" s="231"/>
      <c r="BG543" s="231"/>
      <c r="BH543" s="231"/>
      <c r="BI543" s="231"/>
    </row>
    <row r="544" spans="1:61" x14ac:dyDescent="0.2">
      <c r="A544" s="230" t="s">
        <v>233</v>
      </c>
      <c r="B544" s="228"/>
      <c r="C544" s="226">
        <v>2</v>
      </c>
      <c r="D544" s="226"/>
      <c r="E544" s="226"/>
      <c r="F544" s="226"/>
      <c r="G544" s="226"/>
      <c r="H544" s="226"/>
      <c r="I544" s="226"/>
      <c r="J544" s="226"/>
      <c r="K544" s="226"/>
      <c r="L544" s="226"/>
      <c r="M544" s="226"/>
      <c r="N544" s="226"/>
      <c r="O544" s="226"/>
      <c r="P544" s="226"/>
      <c r="Q544" s="226"/>
      <c r="R544" s="226"/>
      <c r="S544" s="226"/>
      <c r="T544" s="226"/>
      <c r="U544" s="226"/>
      <c r="V544" s="226"/>
      <c r="W544" s="226"/>
      <c r="X544" s="226"/>
      <c r="Y544" s="226"/>
      <c r="Z544" s="226"/>
      <c r="AA544" s="228"/>
      <c r="AB544" s="228"/>
      <c r="AC544" s="228"/>
      <c r="AD544" s="228"/>
      <c r="AE544" s="228"/>
      <c r="AF544" s="228"/>
      <c r="AG544" s="228"/>
      <c r="AH544" s="228"/>
      <c r="AI544" s="228"/>
      <c r="AJ544" s="228"/>
      <c r="AK544" s="228"/>
      <c r="AL544" s="228"/>
      <c r="AM544" s="228"/>
      <c r="AN544" s="228"/>
      <c r="AO544" s="229"/>
      <c r="AP544" s="609"/>
      <c r="AQ544" s="609"/>
      <c r="AR544" s="609"/>
      <c r="AS544" s="609"/>
      <c r="AT544" s="609"/>
      <c r="AU544" s="609"/>
      <c r="AV544" s="609"/>
      <c r="AW544" s="609"/>
      <c r="AX544" s="609"/>
      <c r="AY544" s="609"/>
      <c r="AZ544" s="609">
        <v>5</v>
      </c>
      <c r="BA544" s="609"/>
      <c r="BB544" s="609"/>
      <c r="BC544" s="609"/>
      <c r="BD544" s="609"/>
      <c r="BE544" s="609"/>
      <c r="BF544" s="609"/>
      <c r="BG544" s="609"/>
      <c r="BH544" s="609"/>
      <c r="BI544" s="609"/>
    </row>
    <row r="545" spans="1:61" x14ac:dyDescent="0.2">
      <c r="A545" s="230" t="s">
        <v>233</v>
      </c>
      <c r="B545" s="228"/>
      <c r="C545" s="661" t="s">
        <v>448</v>
      </c>
      <c r="D545" s="661"/>
      <c r="E545" s="661"/>
      <c r="F545" s="661"/>
      <c r="G545" s="661"/>
      <c r="H545" s="661"/>
      <c r="I545" s="661"/>
      <c r="J545" s="661"/>
      <c r="K545" s="661"/>
      <c r="L545" s="661"/>
      <c r="M545" s="661"/>
      <c r="N545" s="661"/>
      <c r="O545" s="661"/>
      <c r="P545" s="661"/>
      <c r="Q545" s="661"/>
      <c r="R545" s="661"/>
      <c r="S545" s="661"/>
      <c r="T545" s="661"/>
      <c r="U545" s="661"/>
      <c r="V545" s="661"/>
      <c r="W545" s="661"/>
      <c r="X545" s="661"/>
      <c r="Y545" s="661"/>
      <c r="Z545" s="661"/>
      <c r="AA545" s="228"/>
      <c r="AB545" s="228"/>
      <c r="AC545" s="228"/>
      <c r="AD545" s="228"/>
      <c r="AE545" s="228"/>
      <c r="AF545" s="228"/>
      <c r="AG545" s="228"/>
      <c r="AH545" s="228"/>
      <c r="AI545" s="228"/>
      <c r="AJ545" s="228"/>
      <c r="AK545" s="228"/>
      <c r="AL545" s="228"/>
      <c r="AM545" s="228"/>
      <c r="AN545" s="228"/>
      <c r="AO545" s="229"/>
      <c r="AP545" s="609"/>
      <c r="AQ545" s="609"/>
      <c r="AR545" s="609"/>
      <c r="AS545" s="609"/>
      <c r="AT545" s="609"/>
      <c r="AU545" s="609"/>
      <c r="AV545" s="609"/>
      <c r="AW545" s="609"/>
      <c r="AX545" s="609"/>
      <c r="AY545" s="609"/>
      <c r="AZ545" s="609">
        <v>3</v>
      </c>
      <c r="BA545" s="609"/>
      <c r="BB545" s="609"/>
      <c r="BC545" s="609"/>
      <c r="BD545" s="609"/>
      <c r="BE545" s="609"/>
      <c r="BF545" s="609"/>
      <c r="BG545" s="609"/>
      <c r="BH545" s="609"/>
      <c r="BI545" s="609"/>
    </row>
    <row r="546" spans="1:61" x14ac:dyDescent="0.2">
      <c r="A546" s="230" t="s">
        <v>233</v>
      </c>
      <c r="B546" s="228"/>
      <c r="C546" s="226" t="s">
        <v>449</v>
      </c>
      <c r="D546" s="226"/>
      <c r="E546" s="226"/>
      <c r="F546" s="226"/>
      <c r="G546" s="226"/>
      <c r="H546" s="226"/>
      <c r="I546" s="226"/>
      <c r="J546" s="226"/>
      <c r="K546" s="226"/>
      <c r="L546" s="226"/>
      <c r="M546" s="226"/>
      <c r="N546" s="226"/>
      <c r="O546" s="226"/>
      <c r="P546" s="226"/>
      <c r="Q546" s="226"/>
      <c r="R546" s="226"/>
      <c r="S546" s="226"/>
      <c r="T546" s="226"/>
      <c r="U546" s="226"/>
      <c r="V546" s="226"/>
      <c r="W546" s="226"/>
      <c r="X546" s="226"/>
      <c r="Y546" s="226"/>
      <c r="Z546" s="226"/>
      <c r="AA546" s="228"/>
      <c r="AB546" s="228"/>
      <c r="AC546" s="228"/>
      <c r="AD546" s="228"/>
      <c r="AE546" s="228"/>
      <c r="AF546" s="228"/>
      <c r="AG546" s="228"/>
      <c r="AH546" s="228"/>
      <c r="AI546" s="662"/>
      <c r="AJ546" s="662"/>
      <c r="AK546" s="662"/>
      <c r="AL546" s="662"/>
      <c r="AM546" s="662"/>
      <c r="AN546" s="662"/>
      <c r="AO546" s="663"/>
      <c r="AP546" s="608"/>
      <c r="AQ546" s="608"/>
      <c r="AR546" s="608"/>
      <c r="AS546" s="608"/>
      <c r="AT546" s="608"/>
      <c r="AU546" s="608"/>
      <c r="AV546" s="608"/>
      <c r="AW546" s="608"/>
      <c r="AX546" s="608"/>
      <c r="AY546" s="608"/>
      <c r="AZ546" s="608">
        <v>1</v>
      </c>
      <c r="BA546" s="608"/>
      <c r="BB546" s="608"/>
      <c r="BC546" s="608"/>
      <c r="BD546" s="609"/>
      <c r="BE546" s="609"/>
      <c r="BF546" s="609"/>
      <c r="BG546" s="609"/>
      <c r="BH546" s="609"/>
      <c r="BI546" s="609"/>
    </row>
    <row r="547" spans="1:61" x14ac:dyDescent="0.2">
      <c r="A547" s="126"/>
      <c r="B547" s="122"/>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c r="AT547" s="122"/>
      <c r="AU547" s="122"/>
      <c r="AV547" s="122"/>
      <c r="AW547" s="122"/>
      <c r="AX547" s="122"/>
      <c r="AY547" s="122"/>
      <c r="AZ547" s="122"/>
      <c r="BA547" s="122"/>
      <c r="BB547" s="122"/>
      <c r="BC547" s="122"/>
      <c r="BD547" s="122"/>
      <c r="BE547" s="122"/>
      <c r="BF547" s="122"/>
      <c r="BG547" s="122"/>
      <c r="BH547" s="122"/>
      <c r="BI547" s="127"/>
    </row>
    <row r="548" spans="1:61" x14ac:dyDescent="0.2">
      <c r="A548" s="868" t="s">
        <v>450</v>
      </c>
      <c r="B548" s="869"/>
      <c r="C548" s="869"/>
      <c r="D548" s="869"/>
      <c r="E548" s="869"/>
      <c r="F548" s="869"/>
      <c r="G548" s="869"/>
      <c r="H548" s="869"/>
      <c r="I548" s="869"/>
      <c r="J548" s="869"/>
      <c r="K548" s="869"/>
      <c r="L548" s="869"/>
      <c r="M548" s="869"/>
      <c r="N548" s="869"/>
      <c r="O548" s="869"/>
      <c r="P548" s="869"/>
      <c r="Q548" s="869"/>
      <c r="R548" s="869"/>
      <c r="S548" s="869"/>
      <c r="T548" s="869"/>
      <c r="U548" s="869"/>
      <c r="V548" s="869"/>
      <c r="W548" s="869"/>
      <c r="X548" s="869"/>
      <c r="Y548" s="869"/>
      <c r="Z548" s="869"/>
      <c r="AA548" s="869"/>
      <c r="AB548" s="869"/>
      <c r="AC548" s="869"/>
      <c r="AD548" s="869"/>
      <c r="AE548" s="869"/>
      <c r="AF548" s="869"/>
      <c r="AG548" s="869"/>
      <c r="AH548" s="869"/>
      <c r="AI548" s="869"/>
      <c r="AJ548" s="869"/>
      <c r="AK548" s="869"/>
      <c r="AL548" s="869"/>
      <c r="AM548" s="869"/>
      <c r="AN548" s="869"/>
      <c r="AO548" s="870"/>
      <c r="AP548" s="231" t="s">
        <v>446</v>
      </c>
      <c r="AQ548" s="231"/>
      <c r="AR548" s="231"/>
      <c r="AS548" s="231"/>
      <c r="AT548" s="231"/>
      <c r="AU548" s="231"/>
      <c r="AV548" s="231"/>
      <c r="AW548" s="231"/>
      <c r="AX548" s="231"/>
      <c r="AY548" s="231"/>
      <c r="AZ548" s="231" t="s">
        <v>447</v>
      </c>
      <c r="BA548" s="231"/>
      <c r="BB548" s="231"/>
      <c r="BC548" s="231"/>
      <c r="BD548" s="231"/>
      <c r="BE548" s="231"/>
      <c r="BF548" s="231"/>
      <c r="BG548" s="231"/>
      <c r="BH548" s="231"/>
      <c r="BI548" s="231"/>
    </row>
    <row r="549" spans="1:61" x14ac:dyDescent="0.2">
      <c r="A549" s="225" t="s">
        <v>233</v>
      </c>
      <c r="B549" s="226"/>
      <c r="C549" s="226" t="s">
        <v>451</v>
      </c>
      <c r="D549" s="226"/>
      <c r="E549" s="226"/>
      <c r="F549" s="226"/>
      <c r="G549" s="226"/>
      <c r="H549" s="226"/>
      <c r="I549" s="226"/>
      <c r="J549" s="226"/>
      <c r="K549" s="226"/>
      <c r="L549" s="226"/>
      <c r="M549" s="226"/>
      <c r="N549" s="226"/>
      <c r="O549" s="226"/>
      <c r="P549" s="226"/>
      <c r="Q549" s="226"/>
      <c r="R549" s="226"/>
      <c r="S549" s="226"/>
      <c r="T549" s="226"/>
      <c r="U549" s="226"/>
      <c r="V549" s="226"/>
      <c r="W549" s="226"/>
      <c r="X549" s="226"/>
      <c r="Y549" s="226"/>
      <c r="Z549" s="226"/>
      <c r="AA549" s="226"/>
      <c r="AB549" s="226"/>
      <c r="AC549" s="226"/>
      <c r="AD549" s="226"/>
      <c r="AE549" s="226"/>
      <c r="AF549" s="226"/>
      <c r="AG549" s="226"/>
      <c r="AH549" s="226"/>
      <c r="AI549" s="226"/>
      <c r="AJ549" s="226"/>
      <c r="AK549" s="226"/>
      <c r="AL549" s="226"/>
      <c r="AM549" s="226"/>
      <c r="AN549" s="226"/>
      <c r="AO549" s="226"/>
      <c r="AP549" s="228"/>
      <c r="AQ549" s="228"/>
      <c r="AR549" s="228"/>
      <c r="AS549" s="228"/>
      <c r="AT549" s="228"/>
      <c r="AU549" s="228"/>
      <c r="AV549" s="228"/>
      <c r="AW549" s="228"/>
      <c r="AX549" s="228"/>
      <c r="AY549" s="229"/>
      <c r="AZ549" s="230">
        <v>5</v>
      </c>
      <c r="BA549" s="228"/>
      <c r="BB549" s="228"/>
      <c r="BC549" s="228"/>
      <c r="BD549" s="228"/>
      <c r="BE549" s="228"/>
      <c r="BF549" s="228"/>
      <c r="BG549" s="228"/>
      <c r="BH549" s="228"/>
      <c r="BI549" s="229"/>
    </row>
    <row r="550" spans="1:61" s="143" customFormat="1" x14ac:dyDescent="0.2">
      <c r="A550" s="225" t="s">
        <v>233</v>
      </c>
      <c r="B550" s="226"/>
      <c r="C550" s="226" t="s">
        <v>452</v>
      </c>
      <c r="D550" s="226"/>
      <c r="E550" s="226"/>
      <c r="F550" s="226"/>
      <c r="G550" s="226"/>
      <c r="H550" s="226"/>
      <c r="I550" s="226"/>
      <c r="J550" s="226"/>
      <c r="K550" s="226"/>
      <c r="L550" s="226"/>
      <c r="M550" s="226"/>
      <c r="N550" s="226"/>
      <c r="O550" s="226"/>
      <c r="P550" s="226"/>
      <c r="Q550" s="226"/>
      <c r="R550" s="226"/>
      <c r="S550" s="226"/>
      <c r="T550" s="226"/>
      <c r="U550" s="226"/>
      <c r="V550" s="226"/>
      <c r="W550" s="226"/>
      <c r="X550" s="226"/>
      <c r="Y550" s="226"/>
      <c r="Z550" s="226"/>
      <c r="AA550" s="226"/>
      <c r="AB550" s="226"/>
      <c r="AC550" s="226"/>
      <c r="AD550" s="226"/>
      <c r="AE550" s="226"/>
      <c r="AF550" s="226"/>
      <c r="AG550" s="226"/>
      <c r="AH550" s="226"/>
      <c r="AI550" s="226"/>
      <c r="AJ550" s="226"/>
      <c r="AK550" s="226"/>
      <c r="AL550" s="226"/>
      <c r="AM550" s="226"/>
      <c r="AN550" s="226"/>
      <c r="AO550" s="227"/>
      <c r="AP550" s="228"/>
      <c r="AQ550" s="228"/>
      <c r="AR550" s="228"/>
      <c r="AS550" s="228"/>
      <c r="AT550" s="228"/>
      <c r="AU550" s="228"/>
      <c r="AV550" s="228"/>
      <c r="AW550" s="228"/>
      <c r="AX550" s="228"/>
      <c r="AY550" s="229"/>
      <c r="AZ550" s="230">
        <v>3</v>
      </c>
      <c r="BA550" s="228"/>
      <c r="BB550" s="228"/>
      <c r="BC550" s="228"/>
      <c r="BD550" s="228"/>
      <c r="BE550" s="228"/>
      <c r="BF550" s="228"/>
      <c r="BG550" s="228"/>
      <c r="BH550" s="228"/>
      <c r="BI550" s="229"/>
    </row>
    <row r="551" spans="1:61" x14ac:dyDescent="0.2">
      <c r="A551" s="225" t="s">
        <v>233</v>
      </c>
      <c r="B551" s="226"/>
      <c r="C551" s="226" t="s">
        <v>453</v>
      </c>
      <c r="D551" s="226"/>
      <c r="E551" s="226"/>
      <c r="F551" s="226"/>
      <c r="G551" s="226"/>
      <c r="H551" s="226"/>
      <c r="I551" s="226"/>
      <c r="J551" s="226"/>
      <c r="K551" s="226"/>
      <c r="L551" s="226"/>
      <c r="M551" s="226"/>
      <c r="N551" s="226"/>
      <c r="O551" s="226"/>
      <c r="P551" s="226"/>
      <c r="Q551" s="226"/>
      <c r="R551" s="226"/>
      <c r="S551" s="226"/>
      <c r="T551" s="226"/>
      <c r="U551" s="226"/>
      <c r="V551" s="226"/>
      <c r="W551" s="226"/>
      <c r="X551" s="226"/>
      <c r="Y551" s="226"/>
      <c r="Z551" s="226"/>
      <c r="AA551" s="226"/>
      <c r="AB551" s="226"/>
      <c r="AC551" s="226"/>
      <c r="AD551" s="226"/>
      <c r="AE551" s="226"/>
      <c r="AF551" s="226"/>
      <c r="AG551" s="226"/>
      <c r="AH551" s="226"/>
      <c r="AI551" s="226"/>
      <c r="AJ551" s="226"/>
      <c r="AK551" s="226"/>
      <c r="AL551" s="226"/>
      <c r="AM551" s="226"/>
      <c r="AN551" s="226"/>
      <c r="AO551" s="227"/>
      <c r="AP551" s="228"/>
      <c r="AQ551" s="228"/>
      <c r="AR551" s="228"/>
      <c r="AS551" s="228"/>
      <c r="AT551" s="228"/>
      <c r="AU551" s="228"/>
      <c r="AV551" s="228"/>
      <c r="AW551" s="228"/>
      <c r="AX551" s="228"/>
      <c r="AY551" s="229"/>
      <c r="AZ551" s="230">
        <v>1</v>
      </c>
      <c r="BA551" s="228"/>
      <c r="BB551" s="228"/>
      <c r="BC551" s="228"/>
      <c r="BD551" s="228"/>
      <c r="BE551" s="228"/>
      <c r="BF551" s="228"/>
      <c r="BG551" s="228"/>
      <c r="BH551" s="228"/>
      <c r="BI551" s="229"/>
    </row>
    <row r="552" spans="1:61" ht="15" customHeight="1" x14ac:dyDescent="0.2">
      <c r="A552" s="128"/>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4"/>
      <c r="AQ552" s="124"/>
      <c r="AR552" s="124"/>
      <c r="AS552" s="124"/>
      <c r="AT552" s="124"/>
      <c r="AU552" s="124"/>
      <c r="AV552" s="124"/>
      <c r="AW552" s="124"/>
      <c r="AX552" s="124"/>
      <c r="AY552" s="124"/>
      <c r="AZ552" s="124"/>
      <c r="BA552" s="124"/>
      <c r="BB552" s="124"/>
      <c r="BC552" s="124"/>
      <c r="BD552" s="124"/>
      <c r="BE552" s="124"/>
      <c r="BF552" s="124"/>
      <c r="BG552" s="124"/>
      <c r="BH552" s="124"/>
      <c r="BI552" s="125"/>
    </row>
    <row r="553" spans="1:61" ht="24.75" customHeight="1" x14ac:dyDescent="0.2">
      <c r="A553" s="605" t="s">
        <v>454</v>
      </c>
      <c r="B553" s="606"/>
      <c r="C553" s="606"/>
      <c r="D553" s="606"/>
      <c r="E553" s="606"/>
      <c r="F553" s="606"/>
      <c r="G553" s="606"/>
      <c r="H553" s="606"/>
      <c r="I553" s="606"/>
      <c r="J553" s="606"/>
      <c r="K553" s="606"/>
      <c r="L553" s="606"/>
      <c r="M553" s="606"/>
      <c r="N553" s="606"/>
      <c r="O553" s="606"/>
      <c r="P553" s="606"/>
      <c r="Q553" s="606"/>
      <c r="R553" s="606"/>
      <c r="S553" s="606"/>
      <c r="T553" s="606"/>
      <c r="U553" s="606"/>
      <c r="V553" s="606"/>
      <c r="W553" s="606"/>
      <c r="X553" s="606"/>
      <c r="Y553" s="606"/>
      <c r="Z553" s="606"/>
      <c r="AA553" s="606"/>
      <c r="AB553" s="606"/>
      <c r="AC553" s="606"/>
      <c r="AD553" s="606"/>
      <c r="AE553" s="606"/>
      <c r="AF553" s="606"/>
      <c r="AG553" s="606"/>
      <c r="AH553" s="606"/>
      <c r="AI553" s="606"/>
      <c r="AJ553" s="606"/>
      <c r="AK553" s="606"/>
      <c r="AL553" s="606"/>
      <c r="AM553" s="606"/>
      <c r="AN553" s="606"/>
      <c r="AO553" s="607"/>
      <c r="AP553" s="231" t="s">
        <v>446</v>
      </c>
      <c r="AQ553" s="231"/>
      <c r="AR553" s="231"/>
      <c r="AS553" s="231"/>
      <c r="AT553" s="231"/>
      <c r="AU553" s="231"/>
      <c r="AV553" s="231"/>
      <c r="AW553" s="231"/>
      <c r="AX553" s="231"/>
      <c r="AY553" s="231"/>
      <c r="AZ553" s="231" t="s">
        <v>447</v>
      </c>
      <c r="BA553" s="231"/>
      <c r="BB553" s="231"/>
      <c r="BC553" s="231"/>
      <c r="BD553" s="231"/>
      <c r="BE553" s="231"/>
      <c r="BF553" s="231"/>
      <c r="BG553" s="231"/>
      <c r="BH553" s="231"/>
      <c r="BI553" s="231"/>
    </row>
    <row r="554" spans="1:61" ht="15" customHeight="1" x14ac:dyDescent="0.2">
      <c r="A554" s="616" t="s">
        <v>233</v>
      </c>
      <c r="B554" s="617"/>
      <c r="C554" s="226" t="s">
        <v>455</v>
      </c>
      <c r="D554" s="226"/>
      <c r="E554" s="226"/>
      <c r="F554" s="226"/>
      <c r="G554" s="226"/>
      <c r="H554" s="226"/>
      <c r="I554" s="226"/>
      <c r="J554" s="226"/>
      <c r="K554" s="226"/>
      <c r="L554" s="226"/>
      <c r="M554" s="226"/>
      <c r="N554" s="226"/>
      <c r="O554" s="226"/>
      <c r="P554" s="226"/>
      <c r="Q554" s="226"/>
      <c r="R554" s="226"/>
      <c r="S554" s="226"/>
      <c r="T554" s="226"/>
      <c r="U554" s="226"/>
      <c r="V554" s="226"/>
      <c r="W554" s="226"/>
      <c r="X554" s="226"/>
      <c r="Y554" s="226"/>
      <c r="Z554" s="226"/>
      <c r="AA554" s="226"/>
      <c r="AB554" s="226"/>
      <c r="AC554" s="226"/>
      <c r="AD554" s="226"/>
      <c r="AE554" s="226"/>
      <c r="AF554" s="226"/>
      <c r="AG554" s="226"/>
      <c r="AH554" s="226"/>
      <c r="AI554" s="226"/>
      <c r="AJ554" s="226"/>
      <c r="AK554" s="226"/>
      <c r="AL554" s="226"/>
      <c r="AM554" s="226"/>
      <c r="AN554" s="226"/>
      <c r="AO554" s="227"/>
      <c r="AP554" s="618"/>
      <c r="AQ554" s="618"/>
      <c r="AR554" s="618"/>
      <c r="AS554" s="618"/>
      <c r="AT554" s="618"/>
      <c r="AU554" s="618"/>
      <c r="AV554" s="618"/>
      <c r="AW554" s="618"/>
      <c r="AX554" s="618"/>
      <c r="AY554" s="618"/>
      <c r="AZ554" s="618">
        <v>5</v>
      </c>
      <c r="BA554" s="618"/>
      <c r="BB554" s="618"/>
      <c r="BC554" s="618"/>
      <c r="BD554" s="618"/>
      <c r="BE554" s="618"/>
      <c r="BF554" s="618"/>
      <c r="BG554" s="618"/>
      <c r="BH554" s="618"/>
      <c r="BI554" s="618"/>
    </row>
    <row r="555" spans="1:61" ht="15" customHeight="1" x14ac:dyDescent="0.2">
      <c r="A555" s="616" t="s">
        <v>233</v>
      </c>
      <c r="B555" s="617"/>
      <c r="C555" s="226" t="s">
        <v>456</v>
      </c>
      <c r="D555" s="226"/>
      <c r="E555" s="226"/>
      <c r="F555" s="226"/>
      <c r="G555" s="226"/>
      <c r="H555" s="226"/>
      <c r="I555" s="226"/>
      <c r="J555" s="226"/>
      <c r="K555" s="226"/>
      <c r="L555" s="226"/>
      <c r="M555" s="226"/>
      <c r="N555" s="226"/>
      <c r="O555" s="226"/>
      <c r="P555" s="226"/>
      <c r="Q555" s="226"/>
      <c r="R555" s="226"/>
      <c r="S555" s="226"/>
      <c r="T555" s="226"/>
      <c r="U555" s="226"/>
      <c r="V555" s="226"/>
      <c r="W555" s="226"/>
      <c r="X555" s="226"/>
      <c r="Y555" s="226"/>
      <c r="Z555" s="226"/>
      <c r="AA555" s="226"/>
      <c r="AB555" s="226"/>
      <c r="AC555" s="226"/>
      <c r="AD555" s="226"/>
      <c r="AE555" s="226"/>
      <c r="AF555" s="226"/>
      <c r="AG555" s="226"/>
      <c r="AH555" s="226"/>
      <c r="AI555" s="226"/>
      <c r="AJ555" s="226"/>
      <c r="AK555" s="226"/>
      <c r="AL555" s="226"/>
      <c r="AM555" s="226"/>
      <c r="AN555" s="226"/>
      <c r="AO555" s="227"/>
      <c r="AP555" s="618"/>
      <c r="AQ555" s="618"/>
      <c r="AR555" s="618"/>
      <c r="AS555" s="618"/>
      <c r="AT555" s="618"/>
      <c r="AU555" s="618"/>
      <c r="AV555" s="618"/>
      <c r="AW555" s="618"/>
      <c r="AX555" s="618"/>
      <c r="AY555" s="618"/>
      <c r="AZ555" s="618">
        <v>3</v>
      </c>
      <c r="BA555" s="618"/>
      <c r="BB555" s="618"/>
      <c r="BC555" s="618"/>
      <c r="BD555" s="618"/>
      <c r="BE555" s="618"/>
      <c r="BF555" s="618"/>
      <c r="BG555" s="618"/>
      <c r="BH555" s="618"/>
      <c r="BI555" s="618"/>
    </row>
    <row r="556" spans="1:61" ht="15" customHeight="1" x14ac:dyDescent="0.2">
      <c r="A556" s="616" t="s">
        <v>233</v>
      </c>
      <c r="B556" s="617"/>
      <c r="C556" s="226" t="s">
        <v>457</v>
      </c>
      <c r="D556" s="226"/>
      <c r="E556" s="226"/>
      <c r="F556" s="226"/>
      <c r="G556" s="226"/>
      <c r="H556" s="226"/>
      <c r="I556" s="226"/>
      <c r="J556" s="226"/>
      <c r="K556" s="226"/>
      <c r="L556" s="226"/>
      <c r="M556" s="226"/>
      <c r="N556" s="226"/>
      <c r="O556" s="226"/>
      <c r="P556" s="226"/>
      <c r="Q556" s="226"/>
      <c r="R556" s="226"/>
      <c r="S556" s="226"/>
      <c r="T556" s="226"/>
      <c r="U556" s="226"/>
      <c r="V556" s="226"/>
      <c r="W556" s="226"/>
      <c r="X556" s="226"/>
      <c r="Y556" s="226"/>
      <c r="Z556" s="226"/>
      <c r="AA556" s="226"/>
      <c r="AB556" s="226"/>
      <c r="AC556" s="226"/>
      <c r="AD556" s="226"/>
      <c r="AE556" s="226"/>
      <c r="AF556" s="226"/>
      <c r="AG556" s="226"/>
      <c r="AH556" s="226"/>
      <c r="AI556" s="226"/>
      <c r="AJ556" s="226"/>
      <c r="AK556" s="226"/>
      <c r="AL556" s="226"/>
      <c r="AM556" s="226"/>
      <c r="AN556" s="226"/>
      <c r="AO556" s="227"/>
      <c r="AP556" s="618"/>
      <c r="AQ556" s="618"/>
      <c r="AR556" s="618"/>
      <c r="AS556" s="618"/>
      <c r="AT556" s="618"/>
      <c r="AU556" s="618"/>
      <c r="AV556" s="618"/>
      <c r="AW556" s="618"/>
      <c r="AX556" s="618"/>
      <c r="AY556" s="618"/>
      <c r="AZ556" s="618">
        <v>1</v>
      </c>
      <c r="BA556" s="618"/>
      <c r="BB556" s="618"/>
      <c r="BC556" s="618"/>
      <c r="BD556" s="618"/>
      <c r="BE556" s="618"/>
      <c r="BF556" s="618"/>
      <c r="BG556" s="618"/>
      <c r="BH556" s="618"/>
      <c r="BI556" s="618"/>
    </row>
    <row r="557" spans="1:61" ht="15" customHeight="1" x14ac:dyDescent="0.2">
      <c r="A557" s="664" t="s">
        <v>234</v>
      </c>
      <c r="B557" s="665"/>
      <c r="C557" s="665"/>
      <c r="D557" s="665"/>
      <c r="E557" s="665"/>
      <c r="F557" s="665"/>
      <c r="G557" s="665"/>
      <c r="H557" s="665"/>
      <c r="I557" s="665"/>
      <c r="J557" s="665"/>
      <c r="K557" s="665"/>
      <c r="L557" s="665"/>
      <c r="M557" s="665"/>
      <c r="N557" s="665"/>
      <c r="O557" s="665"/>
      <c r="P557" s="665"/>
      <c r="Q557" s="665"/>
      <c r="R557" s="665"/>
      <c r="S557" s="665"/>
      <c r="T557" s="665"/>
      <c r="U557" s="665"/>
      <c r="V557" s="665"/>
      <c r="W557" s="665"/>
      <c r="X557" s="665"/>
      <c r="Y557" s="665"/>
      <c r="Z557" s="665"/>
      <c r="AA557" s="665"/>
      <c r="AB557" s="665"/>
      <c r="AC557" s="665"/>
      <c r="AD557" s="665"/>
      <c r="AE557" s="665"/>
      <c r="AF557" s="665"/>
      <c r="AG557" s="665"/>
      <c r="AH557" s="665"/>
      <c r="AI557" s="665"/>
      <c r="AJ557" s="665"/>
      <c r="AK557" s="665"/>
      <c r="AL557" s="665"/>
      <c r="AM557" s="665"/>
      <c r="AN557" s="665"/>
      <c r="AO557" s="666"/>
      <c r="AP557" s="609"/>
      <c r="AQ557" s="609"/>
      <c r="AR557" s="609"/>
      <c r="AS557" s="609"/>
      <c r="AT557" s="609"/>
      <c r="AU557" s="609"/>
      <c r="AV557" s="609"/>
      <c r="AW557" s="609"/>
      <c r="AX557" s="609"/>
      <c r="AY557" s="609"/>
      <c r="AZ557" s="615">
        <v>0</v>
      </c>
      <c r="BA557" s="615"/>
      <c r="BB557" s="615"/>
      <c r="BC557" s="615"/>
      <c r="BD557" s="615"/>
      <c r="BE557" s="615"/>
      <c r="BF557" s="615"/>
      <c r="BG557" s="615"/>
      <c r="BH557" s="615"/>
      <c r="BI557" s="615"/>
    </row>
    <row r="558" spans="1:61" s="196" customFormat="1" x14ac:dyDescent="0.2">
      <c r="A558" s="256"/>
      <c r="B558" s="256"/>
      <c r="C558" s="256"/>
      <c r="D558" s="256"/>
      <c r="E558" s="256"/>
      <c r="F558" s="256"/>
      <c r="G558" s="256"/>
      <c r="H558" s="256"/>
      <c r="I558" s="256"/>
      <c r="J558" s="256"/>
      <c r="K558" s="256"/>
      <c r="L558" s="256"/>
      <c r="M558" s="256"/>
      <c r="N558" s="256"/>
      <c r="O558" s="256"/>
      <c r="P558" s="256"/>
      <c r="Q558" s="256"/>
      <c r="R558" s="256"/>
      <c r="S558" s="256"/>
      <c r="T558" s="256"/>
      <c r="U558" s="256"/>
      <c r="V558" s="256"/>
      <c r="W558" s="256"/>
      <c r="X558" s="256"/>
      <c r="Y558" s="256"/>
      <c r="Z558" s="256"/>
      <c r="AA558" s="256"/>
      <c r="AB558" s="256"/>
      <c r="AC558" s="256"/>
      <c r="AD558" s="256"/>
      <c r="AE558" s="256"/>
      <c r="AF558" s="256"/>
      <c r="AG558" s="256"/>
      <c r="AH558" s="256"/>
      <c r="AI558" s="256"/>
      <c r="AJ558" s="256"/>
      <c r="AK558" s="256"/>
      <c r="AL558" s="256"/>
      <c r="AM558" s="256"/>
      <c r="AN558" s="256"/>
      <c r="AO558" s="256"/>
      <c r="AP558" s="256"/>
      <c r="AQ558" s="256"/>
      <c r="AR558" s="256"/>
      <c r="AS558" s="256"/>
      <c r="AT558" s="256"/>
      <c r="AU558" s="256"/>
      <c r="AV558" s="256"/>
      <c r="AW558" s="256"/>
      <c r="AX558" s="256"/>
      <c r="AY558" s="256"/>
      <c r="AZ558" s="256"/>
      <c r="BA558" s="256"/>
      <c r="BB558" s="256"/>
      <c r="BC558" s="256"/>
      <c r="BD558" s="256"/>
      <c r="BE558" s="256"/>
      <c r="BF558" s="256"/>
      <c r="BG558" s="256"/>
      <c r="BH558" s="256"/>
      <c r="BI558" s="256"/>
    </row>
    <row r="559" spans="1:61" s="196" customFormat="1" ht="15" customHeight="1" x14ac:dyDescent="0.2">
      <c r="A559" s="197"/>
      <c r="B559" s="197"/>
      <c r="C559" s="197"/>
      <c r="D559" s="197"/>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c r="AA559" s="197"/>
      <c r="AB559" s="197"/>
      <c r="AC559" s="197"/>
      <c r="AD559" s="197"/>
      <c r="AE559" s="197"/>
      <c r="AF559" s="197"/>
      <c r="AG559" s="197"/>
      <c r="AH559" s="197"/>
      <c r="AI559" s="197"/>
      <c r="AJ559" s="197"/>
      <c r="AK559" s="197"/>
      <c r="AL559" s="197"/>
      <c r="AM559" s="197"/>
      <c r="AN559" s="197"/>
      <c r="AO559" s="197"/>
      <c r="AP559" s="197"/>
      <c r="AQ559" s="197"/>
      <c r="AR559" s="197"/>
      <c r="AS559" s="197"/>
      <c r="AT559" s="197"/>
      <c r="AU559" s="197"/>
      <c r="AV559" s="197"/>
      <c r="AW559" s="197"/>
      <c r="AX559" s="197"/>
      <c r="AY559" s="197"/>
      <c r="AZ559" s="197"/>
      <c r="BA559" s="197"/>
      <c r="BB559" s="197"/>
      <c r="BC559" s="197"/>
      <c r="BD559" s="197"/>
      <c r="BE559" s="197"/>
      <c r="BF559" s="197"/>
      <c r="BG559" s="197"/>
      <c r="BH559" s="197"/>
      <c r="BI559" s="197"/>
    </row>
    <row r="560" spans="1:61" ht="10.5" customHeight="1" x14ac:dyDescent="0.2">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1"/>
      <c r="AL560" s="121"/>
      <c r="AM560" s="121"/>
      <c r="AN560" s="121"/>
      <c r="AO560" s="121"/>
      <c r="AP560" s="121"/>
      <c r="AQ560" s="121"/>
      <c r="AR560" s="121"/>
      <c r="AS560" s="121"/>
      <c r="AT560" s="121"/>
      <c r="AU560" s="121"/>
      <c r="AV560" s="121"/>
      <c r="AW560" s="121"/>
      <c r="AX560" s="121"/>
      <c r="AY560" s="121"/>
      <c r="AZ560" s="121"/>
      <c r="BA560" s="121"/>
      <c r="BB560" s="121"/>
      <c r="BC560" s="121"/>
      <c r="BD560" s="121"/>
      <c r="BE560" s="121"/>
      <c r="BF560" s="121"/>
      <c r="BG560" s="121"/>
      <c r="BH560" s="121"/>
      <c r="BI560" s="121"/>
    </row>
    <row r="561" spans="1:61" ht="15" customHeight="1" x14ac:dyDescent="0.2">
      <c r="A561" s="658" t="s">
        <v>188</v>
      </c>
      <c r="B561" s="658"/>
      <c r="C561" s="658"/>
      <c r="D561" s="658"/>
      <c r="E561" s="658"/>
      <c r="F561" s="658"/>
      <c r="G561" s="658"/>
      <c r="H561" s="658"/>
      <c r="I561" s="658"/>
      <c r="J561" s="658"/>
      <c r="K561" s="658"/>
      <c r="L561" s="658"/>
      <c r="M561" s="658"/>
      <c r="N561" s="658"/>
      <c r="O561" s="658"/>
      <c r="P561" s="658"/>
      <c r="Q561" s="658"/>
      <c r="R561" s="658"/>
      <c r="S561" s="658"/>
      <c r="T561" s="658"/>
      <c r="U561" s="658"/>
      <c r="V561" s="658"/>
      <c r="W561" s="658"/>
      <c r="X561" s="658"/>
      <c r="Y561" s="658"/>
      <c r="Z561" s="658"/>
      <c r="AA561" s="658"/>
      <c r="AB561" s="658"/>
      <c r="AC561" s="658"/>
      <c r="AD561" s="658"/>
      <c r="AE561" s="658"/>
      <c r="AF561" s="658"/>
      <c r="AG561" s="658"/>
      <c r="AH561" s="658"/>
      <c r="AI561" s="658"/>
      <c r="AJ561" s="658"/>
      <c r="AK561" s="658"/>
      <c r="AL561" s="658"/>
      <c r="AM561" s="658"/>
      <c r="AN561" s="658"/>
      <c r="AO561" s="658"/>
      <c r="AP561" s="658"/>
      <c r="AQ561" s="658"/>
      <c r="AR561" s="658"/>
      <c r="AS561" s="658"/>
      <c r="AT561" s="658"/>
      <c r="AU561" s="658"/>
      <c r="AV561" s="658"/>
      <c r="AW561" s="658"/>
      <c r="AX561" s="658"/>
      <c r="AY561" s="658"/>
      <c r="AZ561" s="658"/>
      <c r="BA561" s="658"/>
      <c r="BB561" s="658"/>
      <c r="BC561" s="658"/>
      <c r="BD561" s="658"/>
      <c r="BE561" s="658"/>
      <c r="BF561" s="658"/>
      <c r="BG561" s="658"/>
      <c r="BH561" s="658"/>
      <c r="BI561" s="658"/>
    </row>
    <row r="562" spans="1:61" ht="24.75" customHeight="1" x14ac:dyDescent="0.2">
      <c r="A562" s="659" t="s">
        <v>323</v>
      </c>
      <c r="B562" s="659"/>
      <c r="C562" s="659"/>
      <c r="D562" s="659"/>
      <c r="E562" s="659"/>
      <c r="F562" s="659"/>
      <c r="G562" s="659"/>
      <c r="H562" s="659"/>
      <c r="I562" s="659"/>
      <c r="J562" s="659"/>
      <c r="K562" s="659"/>
      <c r="L562" s="659"/>
      <c r="M562" s="659"/>
      <c r="N562" s="659"/>
      <c r="O562" s="659"/>
      <c r="P562" s="659"/>
      <c r="Q562" s="659"/>
      <c r="R562" s="659"/>
      <c r="S562" s="659"/>
      <c r="T562" s="659"/>
      <c r="U562" s="659"/>
      <c r="V562" s="659"/>
      <c r="W562" s="659"/>
      <c r="X562" s="659"/>
      <c r="Y562" s="659"/>
      <c r="Z562" s="659"/>
      <c r="AA562" s="659"/>
      <c r="AB562" s="659"/>
      <c r="AC562" s="659"/>
      <c r="AD562" s="659"/>
      <c r="AE562" s="659"/>
      <c r="AF562" s="659"/>
      <c r="AG562" s="659"/>
      <c r="AH562" s="659"/>
      <c r="AI562" s="659"/>
      <c r="AJ562" s="659"/>
      <c r="AK562" s="659"/>
      <c r="AL562" s="659"/>
      <c r="AM562" s="659"/>
      <c r="AN562" s="659"/>
      <c r="AO562" s="659"/>
      <c r="AP562" s="659"/>
      <c r="AQ562" s="659"/>
      <c r="AR562" s="659"/>
      <c r="AS562" s="659"/>
      <c r="AT562" s="659"/>
      <c r="AU562" s="659"/>
      <c r="AV562" s="659"/>
      <c r="AW562" s="659"/>
      <c r="AX562" s="659"/>
      <c r="AY562" s="659"/>
      <c r="AZ562" s="659"/>
      <c r="BA562" s="659"/>
      <c r="BB562" s="659"/>
      <c r="BC562" s="659"/>
      <c r="BD562" s="659"/>
      <c r="BE562" s="659"/>
      <c r="BF562" s="659"/>
      <c r="BG562" s="659"/>
      <c r="BH562" s="659"/>
      <c r="BI562" s="659"/>
    </row>
    <row r="563" spans="1:61" x14ac:dyDescent="0.2">
      <c r="A563" s="655"/>
      <c r="B563" s="655"/>
      <c r="C563" s="655"/>
      <c r="D563" s="655"/>
      <c r="E563" s="655"/>
      <c r="F563" s="655"/>
      <c r="G563" s="655"/>
      <c r="H563" s="655"/>
      <c r="I563" s="655"/>
      <c r="J563" s="655"/>
      <c r="K563" s="655"/>
      <c r="L563" s="655"/>
      <c r="M563" s="655"/>
      <c r="N563" s="655"/>
      <c r="O563" s="655"/>
      <c r="P563" s="655"/>
      <c r="Q563" s="655"/>
      <c r="R563" s="655"/>
      <c r="S563" s="655"/>
      <c r="T563" s="655"/>
      <c r="U563" s="655"/>
      <c r="V563" s="655"/>
      <c r="W563" s="655"/>
      <c r="X563" s="655"/>
      <c r="Y563" s="655"/>
      <c r="Z563" s="655"/>
      <c r="AA563" s="655"/>
      <c r="AB563" s="655"/>
      <c r="AC563" s="655"/>
      <c r="AD563" s="655"/>
      <c r="AE563" s="655"/>
      <c r="AF563" s="655"/>
      <c r="AG563" s="655"/>
      <c r="AH563" s="655"/>
      <c r="AI563" s="655"/>
      <c r="AJ563" s="655"/>
      <c r="AK563" s="655"/>
      <c r="AL563" s="655"/>
      <c r="AM563" s="655"/>
      <c r="AN563" s="655"/>
      <c r="AO563" s="655"/>
      <c r="AP563" s="655"/>
      <c r="AQ563" s="655"/>
      <c r="AR563" s="655"/>
      <c r="AS563" s="655"/>
      <c r="AT563" s="655"/>
      <c r="AU563" s="655"/>
      <c r="AV563" s="655"/>
      <c r="AW563" s="655"/>
      <c r="AX563" s="655"/>
      <c r="AY563" s="655"/>
      <c r="AZ563" s="655"/>
      <c r="BA563" s="655"/>
      <c r="BB563" s="655"/>
      <c r="BC563" s="655"/>
      <c r="BD563" s="655"/>
      <c r="BE563" s="655"/>
      <c r="BF563" s="655"/>
      <c r="BG563" s="655"/>
      <c r="BH563" s="655"/>
      <c r="BI563" s="655"/>
    </row>
    <row r="564" spans="1:61" ht="15" customHeight="1" x14ac:dyDescent="0.2">
      <c r="A564" s="660" t="s">
        <v>189</v>
      </c>
      <c r="B564" s="660"/>
      <c r="C564" s="660"/>
      <c r="D564" s="660"/>
      <c r="E564" s="660"/>
      <c r="F564" s="660"/>
      <c r="G564" s="660"/>
      <c r="H564" s="660"/>
      <c r="I564" s="660"/>
      <c r="J564" s="660"/>
      <c r="K564" s="660"/>
      <c r="L564" s="660"/>
      <c r="M564" s="660"/>
      <c r="N564" s="660"/>
      <c r="O564" s="660"/>
      <c r="P564" s="660"/>
      <c r="Q564" s="660"/>
      <c r="R564" s="660"/>
      <c r="S564" s="660"/>
      <c r="T564" s="660"/>
      <c r="U564" s="660"/>
      <c r="V564" s="660"/>
      <c r="W564" s="660"/>
      <c r="X564" s="660"/>
      <c r="Y564" s="660"/>
      <c r="Z564" s="660"/>
      <c r="AA564" s="660"/>
      <c r="AB564" s="660"/>
      <c r="AC564" s="660"/>
      <c r="AD564" s="660"/>
      <c r="AE564" s="660"/>
      <c r="AF564" s="660"/>
      <c r="AG564" s="660"/>
      <c r="AH564" s="660"/>
      <c r="AI564" s="660"/>
      <c r="AJ564" s="660"/>
      <c r="AK564" s="660"/>
      <c r="AL564" s="660"/>
      <c r="AM564" s="660"/>
      <c r="AN564" s="660"/>
      <c r="AO564" s="660"/>
      <c r="AP564" s="660"/>
      <c r="AQ564" s="660"/>
      <c r="AR564" s="660"/>
      <c r="AS564" s="660"/>
      <c r="AT564" s="660"/>
      <c r="AU564" s="660"/>
      <c r="AV564" s="660"/>
      <c r="AW564" s="660"/>
      <c r="AX564" s="660"/>
      <c r="AY564" s="660"/>
      <c r="AZ564" s="660"/>
      <c r="BA564" s="660"/>
      <c r="BB564" s="660"/>
      <c r="BC564" s="660"/>
      <c r="BD564" s="660"/>
      <c r="BE564" s="660"/>
      <c r="BF564" s="660"/>
      <c r="BG564" s="660"/>
      <c r="BH564" s="660"/>
      <c r="BI564" s="660"/>
    </row>
    <row r="565" spans="1:61" ht="15" customHeight="1" x14ac:dyDescent="0.2">
      <c r="A565" s="660" t="s">
        <v>458</v>
      </c>
      <c r="B565" s="660"/>
      <c r="C565" s="660"/>
      <c r="D565" s="660"/>
      <c r="E565" s="660"/>
      <c r="F565" s="660"/>
      <c r="G565" s="660"/>
      <c r="H565" s="660"/>
      <c r="I565" s="660"/>
      <c r="J565" s="660"/>
      <c r="K565" s="660"/>
      <c r="L565" s="660"/>
      <c r="M565" s="660"/>
      <c r="N565" s="660"/>
      <c r="O565" s="660"/>
      <c r="P565" s="660"/>
      <c r="Q565" s="660"/>
      <c r="R565" s="660"/>
      <c r="S565" s="660"/>
      <c r="T565" s="660"/>
      <c r="U565" s="660"/>
      <c r="V565" s="660"/>
      <c r="W565" s="660"/>
      <c r="X565" s="660"/>
      <c r="Y565" s="660"/>
      <c r="Z565" s="660"/>
      <c r="AA565" s="660"/>
      <c r="AB565" s="660"/>
      <c r="AC565" s="660"/>
      <c r="AD565" s="660"/>
      <c r="AE565" s="660"/>
      <c r="AF565" s="660"/>
      <c r="AG565" s="660"/>
      <c r="AH565" s="660"/>
      <c r="AI565" s="660"/>
      <c r="AJ565" s="660"/>
      <c r="AK565" s="660"/>
      <c r="AL565" s="660"/>
      <c r="AM565" s="660"/>
      <c r="AN565" s="660"/>
      <c r="AO565" s="660"/>
      <c r="AP565" s="660"/>
      <c r="AQ565" s="660"/>
      <c r="AR565" s="660"/>
      <c r="AS565" s="660"/>
      <c r="AT565" s="660"/>
      <c r="AU565" s="660"/>
      <c r="AV565" s="660"/>
      <c r="AW565" s="660"/>
      <c r="AX565" s="660"/>
      <c r="AY565" s="660"/>
      <c r="AZ565" s="660"/>
      <c r="BA565" s="660"/>
      <c r="BB565" s="660"/>
      <c r="BC565" s="660"/>
      <c r="BD565" s="660"/>
      <c r="BE565" s="660"/>
      <c r="BF565" s="660"/>
      <c r="BG565" s="660"/>
      <c r="BH565" s="660"/>
      <c r="BI565" s="660"/>
    </row>
    <row r="566" spans="1:61" ht="15" customHeight="1" x14ac:dyDescent="0.2">
      <c r="A566" s="660" t="s">
        <v>190</v>
      </c>
      <c r="B566" s="660"/>
      <c r="C566" s="660"/>
      <c r="D566" s="660"/>
      <c r="E566" s="660"/>
      <c r="F566" s="660"/>
      <c r="G566" s="660"/>
      <c r="H566" s="660"/>
      <c r="I566" s="660"/>
      <c r="J566" s="660"/>
      <c r="K566" s="660"/>
      <c r="L566" s="660"/>
      <c r="M566" s="660"/>
      <c r="N566" s="660"/>
      <c r="O566" s="660"/>
      <c r="P566" s="660"/>
      <c r="Q566" s="660"/>
      <c r="R566" s="660"/>
      <c r="S566" s="660"/>
      <c r="T566" s="660"/>
      <c r="U566" s="660"/>
      <c r="V566" s="660"/>
      <c r="W566" s="660"/>
      <c r="X566" s="660"/>
      <c r="Y566" s="660"/>
      <c r="Z566" s="660"/>
      <c r="AA566" s="660"/>
      <c r="AB566" s="660"/>
      <c r="AC566" s="660"/>
      <c r="AD566" s="660"/>
      <c r="AE566" s="660"/>
      <c r="AF566" s="660"/>
      <c r="AG566" s="660"/>
      <c r="AH566" s="660"/>
      <c r="AI566" s="660"/>
      <c r="AJ566" s="660"/>
      <c r="AK566" s="660"/>
      <c r="AL566" s="660"/>
      <c r="AM566" s="660"/>
      <c r="AN566" s="660"/>
      <c r="AO566" s="660"/>
      <c r="AP566" s="660"/>
      <c r="AQ566" s="660"/>
      <c r="AR566" s="660"/>
      <c r="AS566" s="660"/>
      <c r="AT566" s="660"/>
      <c r="AU566" s="660"/>
      <c r="AV566" s="660"/>
      <c r="AW566" s="660"/>
      <c r="AX566" s="660"/>
      <c r="AY566" s="660"/>
      <c r="AZ566" s="660"/>
      <c r="BA566" s="660"/>
      <c r="BB566" s="660"/>
      <c r="BC566" s="660"/>
      <c r="BD566" s="660"/>
      <c r="BE566" s="660"/>
      <c r="BF566" s="660"/>
      <c r="BG566" s="660"/>
      <c r="BH566" s="660"/>
      <c r="BI566" s="660"/>
    </row>
    <row r="567" spans="1:61" ht="15" customHeight="1" x14ac:dyDescent="0.2">
      <c r="A567" s="660" t="s">
        <v>459</v>
      </c>
      <c r="B567" s="660"/>
      <c r="C567" s="660"/>
      <c r="D567" s="660"/>
      <c r="E567" s="660"/>
      <c r="F567" s="660"/>
      <c r="G567" s="660"/>
      <c r="H567" s="660"/>
      <c r="I567" s="660"/>
      <c r="J567" s="660"/>
      <c r="K567" s="660"/>
      <c r="L567" s="660"/>
      <c r="M567" s="660"/>
      <c r="N567" s="660"/>
      <c r="O567" s="660"/>
      <c r="P567" s="660"/>
      <c r="Q567" s="660"/>
      <c r="R567" s="660"/>
      <c r="S567" s="660"/>
      <c r="T567" s="660"/>
      <c r="U567" s="660"/>
      <c r="V567" s="660"/>
      <c r="W567" s="660"/>
      <c r="X567" s="660"/>
      <c r="Y567" s="660"/>
      <c r="Z567" s="660"/>
      <c r="AA567" s="660"/>
      <c r="AB567" s="660"/>
      <c r="AC567" s="660"/>
      <c r="AD567" s="660"/>
      <c r="AE567" s="660"/>
      <c r="AF567" s="660"/>
      <c r="AG567" s="660"/>
      <c r="AH567" s="660"/>
      <c r="AI567" s="660"/>
      <c r="AJ567" s="660"/>
      <c r="AK567" s="660"/>
      <c r="AL567" s="660"/>
      <c r="AM567" s="660"/>
      <c r="AN567" s="660"/>
      <c r="AO567" s="660"/>
      <c r="AP567" s="660"/>
      <c r="AQ567" s="660"/>
      <c r="AR567" s="660"/>
      <c r="AS567" s="660"/>
      <c r="AT567" s="660"/>
      <c r="AU567" s="660"/>
      <c r="AV567" s="660"/>
      <c r="AW567" s="660"/>
      <c r="AX567" s="660"/>
      <c r="AY567" s="660"/>
      <c r="AZ567" s="660"/>
      <c r="BA567" s="660"/>
      <c r="BB567" s="660"/>
      <c r="BC567" s="660"/>
      <c r="BD567" s="660"/>
      <c r="BE567" s="660"/>
      <c r="BF567" s="660"/>
      <c r="BG567" s="660"/>
      <c r="BH567" s="660"/>
      <c r="BI567" s="660"/>
    </row>
    <row r="568" spans="1:61" ht="15" customHeight="1" x14ac:dyDescent="0.2">
      <c r="A568" s="235" t="s">
        <v>191</v>
      </c>
      <c r="B568" s="235"/>
      <c r="C568" s="235"/>
      <c r="D568" s="235"/>
      <c r="E568" s="235"/>
      <c r="F568" s="235"/>
      <c r="G568" s="235"/>
      <c r="H568" s="235"/>
      <c r="I568" s="235"/>
      <c r="J568" s="235"/>
      <c r="K568" s="235"/>
      <c r="L568" s="235"/>
      <c r="M568" s="235"/>
      <c r="N568" s="235"/>
      <c r="O568" s="235"/>
      <c r="P568" s="253"/>
      <c r="Q568" s="254"/>
      <c r="R568" s="254"/>
      <c r="S568" s="254"/>
      <c r="T568" s="254"/>
      <c r="U568" s="254"/>
      <c r="V568" s="254"/>
      <c r="W568" s="254"/>
      <c r="X568" s="254"/>
      <c r="Y568" s="254"/>
      <c r="Z568" s="254"/>
      <c r="AA568" s="254"/>
      <c r="AB568" s="254"/>
      <c r="AC568" s="254"/>
      <c r="AD568" s="254"/>
      <c r="AE568" s="254"/>
      <c r="AF568" s="254"/>
      <c r="AG568" s="254"/>
      <c r="AH568" s="254"/>
      <c r="AI568" s="254"/>
      <c r="AJ568" s="254"/>
      <c r="AK568" s="254"/>
      <c r="AL568" s="254"/>
      <c r="AM568" s="254"/>
      <c r="AN568" s="254"/>
      <c r="AO568" s="254"/>
      <c r="AP568" s="254"/>
      <c r="AQ568" s="254"/>
      <c r="AR568" s="254"/>
      <c r="AS568" s="254"/>
      <c r="AT568" s="254"/>
      <c r="AU568" s="254"/>
      <c r="AV568" s="254"/>
      <c r="AW568" s="254"/>
      <c r="AX568" s="254"/>
      <c r="AY568" s="254"/>
      <c r="AZ568" s="254"/>
      <c r="BA568" s="254"/>
      <c r="BB568" s="254"/>
      <c r="BC568" s="254"/>
      <c r="BD568" s="254"/>
      <c r="BE568" s="254"/>
      <c r="BF568" s="254"/>
      <c r="BG568" s="254"/>
      <c r="BH568" s="255"/>
      <c r="BI568" s="94"/>
    </row>
    <row r="569" spans="1:61" ht="10.5" customHeight="1" x14ac:dyDescent="0.2">
      <c r="A569" s="235"/>
      <c r="B569" s="235"/>
      <c r="C569" s="235"/>
      <c r="D569" s="235"/>
      <c r="E569" s="235"/>
      <c r="F569" s="235"/>
      <c r="G569" s="235"/>
      <c r="H569" s="235"/>
      <c r="I569" s="235"/>
      <c r="J569" s="235"/>
      <c r="K569" s="235"/>
      <c r="L569" s="235"/>
      <c r="M569" s="235"/>
      <c r="N569" s="235"/>
      <c r="O569" s="235"/>
      <c r="P569" s="95"/>
      <c r="Q569" s="95"/>
      <c r="R569" s="95"/>
      <c r="S569" s="95"/>
      <c r="T569" s="95"/>
      <c r="U569" s="95"/>
      <c r="V569" s="95"/>
      <c r="W569" s="95"/>
      <c r="X569" s="95"/>
      <c r="Y569" s="95"/>
      <c r="Z569" s="95"/>
      <c r="AA569" s="95"/>
      <c r="AB569" s="95"/>
      <c r="AC569" s="95"/>
      <c r="AD569" s="95"/>
      <c r="AE569" s="95"/>
      <c r="AF569" s="95"/>
      <c r="AG569" s="95"/>
      <c r="AH569" s="95"/>
      <c r="AI569" s="95"/>
      <c r="AJ569" s="95"/>
      <c r="AK569" s="95"/>
      <c r="AL569" s="95"/>
      <c r="AM569" s="95"/>
      <c r="AN569" s="95"/>
      <c r="AO569" s="95"/>
      <c r="AP569" s="95"/>
      <c r="AQ569" s="95"/>
      <c r="AR569" s="95"/>
      <c r="AS569" s="95"/>
      <c r="AT569" s="95"/>
      <c r="AU569" s="95"/>
      <c r="AV569" s="95"/>
      <c r="AW569" s="95"/>
      <c r="AX569" s="95"/>
      <c r="AY569" s="95"/>
      <c r="AZ569" s="95"/>
      <c r="BA569" s="95"/>
      <c r="BB569" s="95"/>
      <c r="BC569" s="95"/>
      <c r="BD569" s="95"/>
      <c r="BE569" s="95"/>
      <c r="BF569" s="95"/>
      <c r="BG569" s="95"/>
      <c r="BH569" s="95"/>
      <c r="BI569" s="95"/>
    </row>
    <row r="570" spans="1:61" x14ac:dyDescent="0.2">
      <c r="A570" s="235" t="s">
        <v>192</v>
      </c>
      <c r="B570" s="235"/>
      <c r="C570" s="235"/>
      <c r="D570" s="235"/>
      <c r="E570" s="235"/>
      <c r="F570" s="235"/>
      <c r="G570" s="235"/>
      <c r="H570" s="235"/>
      <c r="I570" s="235"/>
      <c r="J570" s="235"/>
      <c r="K570" s="235"/>
      <c r="L570" s="235"/>
      <c r="M570" s="235"/>
      <c r="N570" s="235"/>
      <c r="O570" s="235"/>
      <c r="P570" s="253"/>
      <c r="Q570" s="254"/>
      <c r="R570" s="254"/>
      <c r="S570" s="254"/>
      <c r="T570" s="254"/>
      <c r="U570" s="254"/>
      <c r="V570" s="254"/>
      <c r="W570" s="254"/>
      <c r="X570" s="254"/>
      <c r="Y570" s="254"/>
      <c r="Z570" s="254"/>
      <c r="AA570" s="254"/>
      <c r="AB570" s="254"/>
      <c r="AC570" s="254"/>
      <c r="AD570" s="254"/>
      <c r="AE570" s="254"/>
      <c r="AF570" s="254"/>
      <c r="AG570" s="254"/>
      <c r="AH570" s="254"/>
      <c r="AI570" s="254"/>
      <c r="AJ570" s="254"/>
      <c r="AK570" s="254"/>
      <c r="AL570" s="254"/>
      <c r="AM570" s="254"/>
      <c r="AN570" s="254"/>
      <c r="AO570" s="254"/>
      <c r="AP570" s="254"/>
      <c r="AQ570" s="254"/>
      <c r="AR570" s="254"/>
      <c r="AS570" s="254"/>
      <c r="AT570" s="254"/>
      <c r="AU570" s="254"/>
      <c r="AV570" s="254"/>
      <c r="AW570" s="254"/>
      <c r="AX570" s="254"/>
      <c r="AY570" s="254"/>
      <c r="AZ570" s="254"/>
      <c r="BA570" s="254"/>
      <c r="BB570" s="254"/>
      <c r="BC570" s="254"/>
      <c r="BD570" s="254"/>
      <c r="BE570" s="254"/>
      <c r="BF570" s="254"/>
      <c r="BG570" s="254"/>
      <c r="BH570" s="255"/>
      <c r="BI570" s="94"/>
    </row>
    <row r="571" spans="1:61" ht="9.75" customHeight="1" x14ac:dyDescent="0.2">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c r="AA571" s="93"/>
      <c r="AB571" s="93"/>
      <c r="AC571" s="93"/>
      <c r="AD571" s="93"/>
      <c r="AE571" s="93"/>
      <c r="AF571" s="93"/>
      <c r="AG571" s="93"/>
      <c r="AH571" s="93"/>
      <c r="AI571" s="93"/>
      <c r="AJ571" s="93"/>
      <c r="AK571" s="93"/>
      <c r="AL571" s="93"/>
      <c r="AM571" s="93"/>
      <c r="AN571" s="93"/>
      <c r="AO571" s="93"/>
      <c r="AP571" s="93"/>
      <c r="AQ571" s="93"/>
      <c r="AR571" s="93"/>
      <c r="AS571" s="93"/>
      <c r="AT571" s="93"/>
      <c r="AU571" s="93"/>
      <c r="AV571" s="93"/>
      <c r="AW571" s="93"/>
      <c r="AX571" s="93"/>
      <c r="AY571" s="93"/>
      <c r="AZ571" s="93"/>
      <c r="BA571" s="93"/>
      <c r="BB571" s="93"/>
      <c r="BC571" s="93"/>
      <c r="BD571" s="93"/>
      <c r="BE571" s="93"/>
      <c r="BF571" s="93"/>
      <c r="BG571" s="93"/>
      <c r="BH571" s="93"/>
      <c r="BI571" s="93"/>
    </row>
    <row r="572" spans="1:61" x14ac:dyDescent="0.2">
      <c r="A572" s="235" t="s">
        <v>193</v>
      </c>
      <c r="B572" s="235"/>
      <c r="C572" s="235"/>
      <c r="D572" s="235"/>
      <c r="E572" s="235"/>
      <c r="F572" s="235"/>
      <c r="G572" s="235"/>
      <c r="H572" s="235"/>
      <c r="I572" s="235"/>
      <c r="J572" s="235"/>
      <c r="K572" s="235"/>
      <c r="L572" s="235"/>
      <c r="M572" s="235"/>
      <c r="N572" s="235"/>
      <c r="O572" s="235"/>
      <c r="P572" s="93"/>
      <c r="Q572" s="93"/>
      <c r="R572" s="93"/>
      <c r="S572" s="93"/>
      <c r="T572" s="93"/>
      <c r="U572" s="93"/>
      <c r="V572" s="93"/>
      <c r="W572" s="93"/>
      <c r="X572" s="93"/>
      <c r="Y572" s="93"/>
      <c r="Z572" s="93"/>
      <c r="AA572" s="93"/>
      <c r="AB572" s="93"/>
      <c r="AC572" s="93"/>
      <c r="AD572" s="93"/>
      <c r="AE572" s="93"/>
      <c r="AF572" s="93"/>
      <c r="AG572" s="93"/>
      <c r="AH572" s="93"/>
      <c r="AI572" s="93"/>
      <c r="AJ572" s="93"/>
      <c r="AK572" s="93"/>
      <c r="AL572" s="93"/>
      <c r="AM572" s="93"/>
      <c r="AN572" s="93"/>
      <c r="AO572" s="93"/>
      <c r="AP572" s="93"/>
      <c r="AQ572" s="93"/>
      <c r="AR572" s="93"/>
      <c r="AS572" s="93"/>
      <c r="AT572" s="93"/>
      <c r="AU572" s="93"/>
      <c r="AV572" s="93"/>
      <c r="AW572" s="93"/>
      <c r="AX572" s="93"/>
      <c r="AY572" s="93"/>
      <c r="AZ572" s="93"/>
      <c r="BA572" s="93"/>
      <c r="BB572" s="93"/>
      <c r="BC572" s="93"/>
      <c r="BD572" s="93"/>
      <c r="BE572" s="93"/>
      <c r="BF572" s="93"/>
      <c r="BG572" s="93"/>
      <c r="BH572" s="93"/>
      <c r="BI572" s="93"/>
    </row>
    <row r="573" spans="1:61" ht="7.5" customHeight="1" x14ac:dyDescent="0.2">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c r="AA573" s="93"/>
      <c r="AB573" s="93"/>
      <c r="AC573" s="93"/>
      <c r="AD573" s="93"/>
      <c r="AE573" s="93"/>
      <c r="AF573" s="93"/>
      <c r="AG573" s="93"/>
      <c r="AH573" s="93"/>
      <c r="AI573" s="93"/>
      <c r="AJ573" s="93"/>
      <c r="AK573" s="93"/>
      <c r="AL573" s="93"/>
      <c r="AM573" s="93"/>
      <c r="AN573" s="93"/>
      <c r="AO573" s="93"/>
      <c r="AP573" s="93"/>
      <c r="AQ573" s="93"/>
      <c r="AR573" s="93"/>
      <c r="AS573" s="93"/>
      <c r="AT573" s="93"/>
      <c r="AU573" s="93"/>
      <c r="AV573" s="93"/>
      <c r="AW573" s="93"/>
      <c r="AX573" s="93"/>
      <c r="AY573" s="93"/>
      <c r="AZ573" s="93"/>
      <c r="BA573" s="93"/>
      <c r="BB573" s="93"/>
      <c r="BC573" s="93"/>
      <c r="BD573" s="93"/>
      <c r="BE573" s="93"/>
      <c r="BF573" s="93"/>
      <c r="BG573" s="93"/>
      <c r="BH573" s="93"/>
      <c r="BI573" s="93"/>
    </row>
    <row r="574" spans="1:61" x14ac:dyDescent="0.2">
      <c r="A574" s="235" t="s">
        <v>194</v>
      </c>
      <c r="B574" s="235"/>
      <c r="C574" s="235"/>
      <c r="D574" s="235"/>
      <c r="E574" s="235"/>
      <c r="F574" s="253" t="s">
        <v>195</v>
      </c>
      <c r="G574" s="254"/>
      <c r="H574" s="254"/>
      <c r="I574" s="254"/>
      <c r="J574" s="254"/>
      <c r="K574" s="254"/>
      <c r="L574" s="254"/>
      <c r="M574" s="255"/>
      <c r="N574" s="93"/>
      <c r="O574" s="235" t="s">
        <v>196</v>
      </c>
      <c r="P574" s="235"/>
      <c r="Q574" s="235"/>
      <c r="R574" s="647"/>
      <c r="S574" s="253"/>
      <c r="T574" s="254"/>
      <c r="U574" s="254"/>
      <c r="V574" s="254"/>
      <c r="W574" s="254"/>
      <c r="X574" s="254"/>
      <c r="Y574" s="254"/>
      <c r="Z574" s="254"/>
      <c r="AA574" s="254"/>
      <c r="AB574" s="254"/>
      <c r="AC574" s="254"/>
      <c r="AD574" s="254"/>
      <c r="AE574" s="254"/>
      <c r="AF574" s="255"/>
      <c r="AG574" s="93"/>
      <c r="AH574" s="655" t="s">
        <v>197</v>
      </c>
      <c r="AI574" s="655"/>
      <c r="AJ574" s="655"/>
      <c r="AK574" s="655"/>
      <c r="AL574" s="657"/>
      <c r="AM574" s="253"/>
      <c r="AN574" s="254"/>
      <c r="AO574" s="254"/>
      <c r="AP574" s="254"/>
      <c r="AQ574" s="254"/>
      <c r="AR574" s="254"/>
      <c r="AS574" s="254"/>
      <c r="AT574" s="254"/>
      <c r="AU574" s="254"/>
      <c r="AV574" s="254"/>
      <c r="AW574" s="254"/>
      <c r="AX574" s="254"/>
      <c r="AY574" s="254"/>
      <c r="AZ574" s="254"/>
      <c r="BA574" s="254"/>
      <c r="BB574" s="254"/>
      <c r="BC574" s="254"/>
      <c r="BD574" s="254"/>
      <c r="BE574" s="254"/>
      <c r="BF574" s="255"/>
      <c r="BG574" s="93"/>
      <c r="BH574" s="93"/>
      <c r="BI574" s="93"/>
    </row>
    <row r="575" spans="1:61" x14ac:dyDescent="0.2">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c r="AA575" s="93"/>
      <c r="AB575" s="93"/>
      <c r="AC575" s="93"/>
      <c r="AD575" s="93"/>
      <c r="AE575" s="93"/>
      <c r="AF575" s="93"/>
      <c r="AG575" s="93"/>
      <c r="AH575" s="93"/>
      <c r="AI575" s="93"/>
      <c r="AJ575" s="93"/>
      <c r="AK575" s="93"/>
      <c r="AL575" s="93"/>
      <c r="AM575" s="93"/>
      <c r="AN575" s="93"/>
      <c r="AO575" s="93"/>
      <c r="AP575" s="93"/>
      <c r="AQ575" s="93"/>
      <c r="AR575" s="93"/>
      <c r="AS575" s="93"/>
      <c r="AT575" s="93"/>
      <c r="AU575" s="93"/>
      <c r="AV575" s="93"/>
      <c r="AW575" s="93"/>
      <c r="AX575" s="93"/>
      <c r="AY575" s="93"/>
      <c r="AZ575" s="93"/>
      <c r="BA575" s="93"/>
      <c r="BB575" s="93"/>
      <c r="BC575" s="93"/>
      <c r="BD575" s="93"/>
      <c r="BE575" s="93"/>
      <c r="BF575" s="93"/>
      <c r="BG575" s="93"/>
      <c r="BH575" s="93"/>
      <c r="BI575" s="93"/>
    </row>
    <row r="576" spans="1:61" x14ac:dyDescent="0.2">
      <c r="A576" s="235" t="s">
        <v>198</v>
      </c>
      <c r="B576" s="235"/>
      <c r="C576" s="235"/>
      <c r="D576" s="235"/>
      <c r="E576" s="235"/>
      <c r="F576" s="253"/>
      <c r="G576" s="254"/>
      <c r="H576" s="254"/>
      <c r="I576" s="254"/>
      <c r="J576" s="254"/>
      <c r="K576" s="254"/>
      <c r="L576" s="254"/>
      <c r="M576" s="254"/>
      <c r="N576" s="254"/>
      <c r="O576" s="254"/>
      <c r="P576" s="254"/>
      <c r="Q576" s="254"/>
      <c r="R576" s="254"/>
      <c r="S576" s="255"/>
      <c r="T576" s="93"/>
      <c r="U576" s="93"/>
      <c r="V576" s="655" t="s">
        <v>199</v>
      </c>
      <c r="W576" s="655"/>
      <c r="X576" s="655"/>
      <c r="Y576" s="93"/>
      <c r="Z576" s="253"/>
      <c r="AA576" s="254"/>
      <c r="AB576" s="254"/>
      <c r="AC576" s="254"/>
      <c r="AD576" s="254"/>
      <c r="AE576" s="254"/>
      <c r="AF576" s="254"/>
      <c r="AG576" s="254"/>
      <c r="AH576" s="254"/>
      <c r="AI576" s="254"/>
      <c r="AJ576" s="254"/>
      <c r="AK576" s="254"/>
      <c r="AL576" s="255"/>
      <c r="AM576" s="93"/>
      <c r="AN576" s="655" t="s">
        <v>200</v>
      </c>
      <c r="AO576" s="655"/>
      <c r="AP576" s="655"/>
      <c r="AQ576" s="655"/>
      <c r="AR576" s="93"/>
      <c r="AS576" s="253"/>
      <c r="AT576" s="254"/>
      <c r="AU576" s="254"/>
      <c r="AV576" s="254"/>
      <c r="AW576" s="254"/>
      <c r="AX576" s="254"/>
      <c r="AY576" s="254"/>
      <c r="AZ576" s="254"/>
      <c r="BA576" s="254"/>
      <c r="BB576" s="254"/>
      <c r="BC576" s="254"/>
      <c r="BD576" s="254"/>
      <c r="BE576" s="254"/>
      <c r="BF576" s="254"/>
      <c r="BG576" s="254"/>
      <c r="BH576" s="255"/>
      <c r="BI576" s="93"/>
    </row>
    <row r="577" spans="1:61" x14ac:dyDescent="0.2">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c r="AA577" s="93"/>
      <c r="AB577" s="93"/>
      <c r="AC577" s="93"/>
      <c r="AD577" s="93"/>
      <c r="AE577" s="93"/>
      <c r="AF577" s="93"/>
      <c r="AG577" s="93"/>
      <c r="AH577" s="93"/>
      <c r="AI577" s="93"/>
      <c r="AJ577" s="93"/>
      <c r="AK577" s="93"/>
      <c r="AL577" s="93"/>
      <c r="AM577" s="93"/>
      <c r="AN577" s="93"/>
      <c r="AO577" s="93"/>
      <c r="AP577" s="93"/>
      <c r="AQ577" s="93"/>
      <c r="AR577" s="93"/>
      <c r="AS577" s="93"/>
      <c r="AT577" s="93"/>
      <c r="AU577" s="93"/>
      <c r="AV577" s="93"/>
      <c r="AW577" s="93"/>
      <c r="AX577" s="93"/>
      <c r="AY577" s="93"/>
      <c r="AZ577" s="93"/>
      <c r="BA577" s="93"/>
      <c r="BB577" s="93"/>
      <c r="BC577" s="93"/>
      <c r="BD577" s="93"/>
      <c r="BE577" s="93"/>
      <c r="BF577" s="93"/>
      <c r="BG577" s="93"/>
      <c r="BH577" s="93"/>
      <c r="BI577" s="93"/>
    </row>
    <row r="578" spans="1:61" x14ac:dyDescent="0.2">
      <c r="A578" s="235" t="s">
        <v>201</v>
      </c>
      <c r="B578" s="235"/>
      <c r="C578" s="235"/>
      <c r="D578" s="253"/>
      <c r="E578" s="254"/>
      <c r="F578" s="254"/>
      <c r="G578" s="255"/>
      <c r="H578" s="93"/>
      <c r="I578" s="655" t="s">
        <v>202</v>
      </c>
      <c r="J578" s="655"/>
      <c r="K578" s="253"/>
      <c r="L578" s="254"/>
      <c r="M578" s="255"/>
      <c r="N578" s="93"/>
      <c r="O578" s="655" t="s">
        <v>203</v>
      </c>
      <c r="P578" s="655"/>
      <c r="Q578" s="253"/>
      <c r="R578" s="255"/>
      <c r="S578" s="93"/>
      <c r="T578" s="655" t="s">
        <v>204</v>
      </c>
      <c r="U578" s="655"/>
      <c r="V578" s="656"/>
      <c r="W578" s="641"/>
      <c r="X578" s="642"/>
      <c r="Y578" s="93"/>
      <c r="Z578" s="655" t="s">
        <v>205</v>
      </c>
      <c r="AA578" s="655"/>
      <c r="AB578" s="655"/>
      <c r="AC578" s="655"/>
      <c r="AD578" s="93"/>
      <c r="AE578" s="253"/>
      <c r="AF578" s="254"/>
      <c r="AG578" s="254"/>
      <c r="AH578" s="254"/>
      <c r="AI578" s="254"/>
      <c r="AJ578" s="254"/>
      <c r="AK578" s="255"/>
      <c r="AL578" s="93"/>
      <c r="AM578" s="655" t="s">
        <v>206</v>
      </c>
      <c r="AN578" s="655"/>
      <c r="AO578" s="655"/>
      <c r="AP578" s="655"/>
      <c r="AQ578" s="655"/>
      <c r="AR578" s="655"/>
      <c r="AS578" s="655"/>
      <c r="AT578" s="655"/>
      <c r="AU578" s="93"/>
      <c r="AV578" s="253"/>
      <c r="AW578" s="254"/>
      <c r="AX578" s="254"/>
      <c r="AY578" s="254"/>
      <c r="AZ578" s="254"/>
      <c r="BA578" s="254"/>
      <c r="BB578" s="254"/>
      <c r="BC578" s="254"/>
      <c r="BD578" s="254"/>
      <c r="BE578" s="255"/>
      <c r="BF578" s="93"/>
      <c r="BG578" s="93"/>
      <c r="BH578" s="93"/>
      <c r="BI578" s="93"/>
    </row>
    <row r="579" spans="1:61" ht="12.75" customHeight="1" x14ac:dyDescent="0.2">
      <c r="A579" s="93"/>
      <c r="B579" s="93"/>
      <c r="C579" s="93"/>
      <c r="D579" s="93"/>
      <c r="E579" s="93"/>
      <c r="F579" s="103"/>
      <c r="G579" s="93"/>
      <c r="H579" s="93"/>
      <c r="I579" s="93"/>
      <c r="J579" s="93"/>
      <c r="K579" s="93"/>
      <c r="L579" s="93"/>
      <c r="M579" s="93"/>
      <c r="N579" s="93"/>
      <c r="O579" s="93"/>
      <c r="P579" s="93"/>
      <c r="Q579" s="93"/>
      <c r="R579" s="93"/>
      <c r="S579" s="93"/>
      <c r="T579" s="93"/>
      <c r="U579" s="93"/>
      <c r="V579" s="93"/>
      <c r="W579" s="93"/>
      <c r="X579" s="93"/>
      <c r="Y579" s="93"/>
      <c r="Z579" s="93"/>
      <c r="AA579" s="93"/>
      <c r="AB579" s="93"/>
      <c r="AC579" s="93"/>
      <c r="AD579" s="93"/>
      <c r="AE579" s="93"/>
      <c r="AF579" s="93"/>
      <c r="AG579" s="93"/>
      <c r="AH579" s="93"/>
      <c r="AI579" s="93"/>
      <c r="AJ579" s="93"/>
      <c r="AK579" s="93"/>
      <c r="AL579" s="93"/>
      <c r="AM579" s="93"/>
      <c r="AN579" s="93"/>
      <c r="AO579" s="93"/>
      <c r="AP579" s="93"/>
      <c r="AQ579" s="93"/>
      <c r="AR579" s="93"/>
      <c r="AS579" s="93"/>
      <c r="AT579" s="93"/>
      <c r="AU579" s="93"/>
      <c r="AV579" s="93"/>
      <c r="AW579" s="93"/>
      <c r="AX579" s="93"/>
      <c r="AY579" s="93"/>
      <c r="AZ579" s="93"/>
      <c r="BA579" s="93"/>
      <c r="BB579" s="93"/>
      <c r="BC579" s="93"/>
      <c r="BD579" s="93"/>
      <c r="BE579" s="93"/>
      <c r="BF579" s="93"/>
      <c r="BG579" s="93"/>
      <c r="BH579" s="93"/>
      <c r="BI579" s="93"/>
    </row>
    <row r="580" spans="1:61" x14ac:dyDescent="0.2">
      <c r="A580" s="235" t="s">
        <v>207</v>
      </c>
      <c r="B580" s="235"/>
      <c r="C580" s="235"/>
      <c r="D580" s="235"/>
      <c r="E580" s="235"/>
      <c r="F580" s="235"/>
      <c r="G580" s="235"/>
      <c r="H580" s="235"/>
      <c r="I580" s="235"/>
      <c r="J580" s="235"/>
      <c r="K580" s="235"/>
      <c r="L580" s="253"/>
      <c r="M580" s="254"/>
      <c r="N580" s="254"/>
      <c r="O580" s="254"/>
      <c r="P580" s="254"/>
      <c r="Q580" s="254"/>
      <c r="R580" s="254"/>
      <c r="S580" s="254"/>
      <c r="T580" s="254"/>
      <c r="U580" s="254"/>
      <c r="V580" s="255"/>
      <c r="W580" s="93"/>
      <c r="X580" s="655" t="s">
        <v>30</v>
      </c>
      <c r="Y580" s="655"/>
      <c r="Z580" s="655"/>
      <c r="AA580" s="253"/>
      <c r="AB580" s="254"/>
      <c r="AC580" s="254"/>
      <c r="AD580" s="254"/>
      <c r="AE580" s="254"/>
      <c r="AF580" s="254"/>
      <c r="AG580" s="254"/>
      <c r="AH580" s="254"/>
      <c r="AI580" s="254"/>
      <c r="AJ580" s="254"/>
      <c r="AK580" s="255"/>
      <c r="AL580" s="93"/>
      <c r="AM580" s="655" t="s">
        <v>31</v>
      </c>
      <c r="AN580" s="655"/>
      <c r="AO580" s="655"/>
      <c r="AP580" s="655"/>
      <c r="AQ580" s="657"/>
      <c r="AR580" s="253"/>
      <c r="AS580" s="254"/>
      <c r="AT580" s="254"/>
      <c r="AU580" s="254"/>
      <c r="AV580" s="254"/>
      <c r="AW580" s="254"/>
      <c r="AX580" s="254"/>
      <c r="AY580" s="254"/>
      <c r="AZ580" s="254"/>
      <c r="BA580" s="254"/>
      <c r="BB580" s="254"/>
      <c r="BC580" s="254"/>
      <c r="BD580" s="254"/>
      <c r="BE580" s="254"/>
      <c r="BF580" s="254"/>
      <c r="BG580" s="254"/>
      <c r="BH580" s="255"/>
      <c r="BI580" s="93"/>
    </row>
    <row r="581" spans="1:61" ht="9.75" customHeight="1" x14ac:dyDescent="0.2">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c r="AA581" s="93"/>
      <c r="AB581" s="93"/>
      <c r="AC581" s="93"/>
      <c r="AD581" s="93"/>
      <c r="AE581" s="93"/>
      <c r="AF581" s="93"/>
      <c r="AG581" s="93"/>
      <c r="AH581" s="93"/>
      <c r="AI581" s="93"/>
      <c r="AJ581" s="93"/>
      <c r="AK581" s="93"/>
      <c r="AL581" s="93"/>
      <c r="AM581" s="93"/>
      <c r="AN581" s="93"/>
      <c r="AO581" s="93"/>
      <c r="AP581" s="93"/>
      <c r="AQ581" s="93"/>
      <c r="AR581" s="93"/>
      <c r="AS581" s="93"/>
      <c r="AT581" s="93"/>
      <c r="AU581" s="93"/>
      <c r="AV581" s="93"/>
      <c r="AW581" s="93"/>
      <c r="AX581" s="93"/>
      <c r="AY581" s="93"/>
      <c r="AZ581" s="93"/>
      <c r="BA581" s="93"/>
      <c r="BB581" s="93"/>
      <c r="BC581" s="93"/>
      <c r="BD581" s="93"/>
      <c r="BE581" s="93"/>
      <c r="BF581" s="93"/>
      <c r="BG581" s="93"/>
      <c r="BH581" s="93"/>
      <c r="BI581" s="93"/>
    </row>
    <row r="582" spans="1:61" x14ac:dyDescent="0.2">
      <c r="A582" s="235" t="s">
        <v>208</v>
      </c>
      <c r="B582" s="235"/>
      <c r="C582" s="235"/>
      <c r="D582" s="235"/>
      <c r="E582" s="235"/>
      <c r="F582" s="235"/>
      <c r="G582" s="235"/>
      <c r="H582" s="235"/>
      <c r="I582" s="235"/>
      <c r="J582" s="235"/>
      <c r="K582" s="235"/>
      <c r="L582" s="235"/>
      <c r="M582" s="235"/>
      <c r="N582" s="235"/>
      <c r="O582" s="235"/>
      <c r="P582" s="235"/>
      <c r="Q582" s="235"/>
      <c r="R582" s="235"/>
      <c r="S582" s="235"/>
      <c r="T582" s="235"/>
      <c r="U582" s="235"/>
      <c r="V582" s="235"/>
      <c r="W582" s="235"/>
      <c r="X582" s="235"/>
      <c r="Y582" s="235"/>
      <c r="Z582" s="235"/>
      <c r="AA582" s="235"/>
      <c r="AB582" s="235"/>
      <c r="AC582" s="235"/>
      <c r="AD582" s="235"/>
      <c r="AE582" s="235"/>
      <c r="AF582" s="235"/>
      <c r="AG582" s="235"/>
      <c r="AH582" s="235"/>
      <c r="AI582" s="235"/>
      <c r="AJ582" s="235"/>
      <c r="AK582" s="235"/>
      <c r="AL582" s="235"/>
      <c r="AM582" s="235"/>
      <c r="AN582" s="93"/>
      <c r="AO582" s="253"/>
      <c r="AP582" s="254"/>
      <c r="AQ582" s="254"/>
      <c r="AR582" s="254"/>
      <c r="AS582" s="254"/>
      <c r="AT582" s="254"/>
      <c r="AU582" s="254"/>
      <c r="AV582" s="254"/>
      <c r="AW582" s="254"/>
      <c r="AX582" s="254"/>
      <c r="AY582" s="254"/>
      <c r="AZ582" s="254"/>
      <c r="BA582" s="254"/>
      <c r="BB582" s="254"/>
      <c r="BC582" s="254"/>
      <c r="BD582" s="254"/>
      <c r="BE582" s="254"/>
      <c r="BF582" s="254"/>
      <c r="BG582" s="254"/>
      <c r="BH582" s="255"/>
      <c r="BI582" s="93"/>
    </row>
    <row r="583" spans="1:61" ht="10.5" customHeight="1" x14ac:dyDescent="0.2">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c r="AA583" s="93"/>
      <c r="AB583" s="93"/>
      <c r="AC583" s="93"/>
      <c r="AD583" s="93"/>
      <c r="AE583" s="93"/>
      <c r="AF583" s="93"/>
      <c r="AG583" s="93"/>
      <c r="AH583" s="93"/>
      <c r="AI583" s="93"/>
      <c r="AJ583" s="93"/>
      <c r="AK583" s="93"/>
      <c r="AL583" s="93"/>
      <c r="AM583" s="93"/>
      <c r="AN583" s="93"/>
      <c r="AO583" s="93"/>
      <c r="AP583" s="93"/>
      <c r="AQ583" s="93"/>
      <c r="AR583" s="93"/>
      <c r="AS583" s="93"/>
      <c r="AT583" s="93"/>
      <c r="AU583" s="93"/>
      <c r="AV583" s="93"/>
      <c r="AW583" s="93"/>
      <c r="AX583" s="93"/>
      <c r="AY583" s="93"/>
      <c r="AZ583" s="93"/>
      <c r="BA583" s="93"/>
      <c r="BB583" s="93"/>
      <c r="BC583" s="93"/>
      <c r="BD583" s="93"/>
      <c r="BE583" s="93"/>
      <c r="BF583" s="93"/>
      <c r="BG583" s="93"/>
      <c r="BH583" s="93"/>
      <c r="BI583" s="93"/>
    </row>
    <row r="584" spans="1:61" x14ac:dyDescent="0.2">
      <c r="A584" s="235" t="s">
        <v>209</v>
      </c>
      <c r="B584" s="235"/>
      <c r="C584" s="235"/>
      <c r="D584" s="235"/>
      <c r="E584" s="235"/>
      <c r="F584" s="235"/>
      <c r="G584" s="253"/>
      <c r="H584" s="254"/>
      <c r="I584" s="254"/>
      <c r="J584" s="254"/>
      <c r="K584" s="254"/>
      <c r="L584" s="254"/>
      <c r="M584" s="254"/>
      <c r="N584" s="254"/>
      <c r="O584" s="254"/>
      <c r="P584" s="254"/>
      <c r="Q584" s="254"/>
      <c r="R584" s="254"/>
      <c r="S584" s="254"/>
      <c r="T584" s="254"/>
      <c r="U584" s="254"/>
      <c r="V584" s="254"/>
      <c r="W584" s="254"/>
      <c r="X584" s="254"/>
      <c r="Y584" s="254"/>
      <c r="Z584" s="254"/>
      <c r="AA584" s="254"/>
      <c r="AB584" s="254"/>
      <c r="AC584" s="254"/>
      <c r="AD584" s="254"/>
      <c r="AE584" s="255"/>
      <c r="AF584" s="93"/>
      <c r="AG584" s="93"/>
      <c r="AH584" s="93"/>
      <c r="AI584" s="93"/>
      <c r="AJ584" s="93"/>
      <c r="AK584" s="93"/>
      <c r="AL584" s="93"/>
      <c r="AM584" s="93"/>
      <c r="AN584" s="93"/>
      <c r="AO584" s="93"/>
      <c r="AP584" s="93"/>
      <c r="AQ584" s="93"/>
      <c r="AR584" s="93"/>
      <c r="AS584" s="93"/>
      <c r="AT584" s="93"/>
      <c r="AU584" s="93"/>
      <c r="AV584" s="93"/>
      <c r="AW584" s="93"/>
      <c r="AX584" s="93"/>
      <c r="AY584" s="93"/>
      <c r="AZ584" s="93"/>
      <c r="BA584" s="93"/>
      <c r="BB584" s="93"/>
      <c r="BC584" s="93"/>
      <c r="BD584" s="93"/>
      <c r="BE584" s="93"/>
      <c r="BF584" s="93"/>
      <c r="BG584" s="93"/>
      <c r="BH584" s="93"/>
      <c r="BI584" s="93"/>
    </row>
    <row r="585" spans="1:61" ht="9" customHeight="1" x14ac:dyDescent="0.2">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c r="AA585" s="93"/>
      <c r="AB585" s="93"/>
      <c r="AC585" s="93"/>
      <c r="AD585" s="93"/>
      <c r="AE585" s="93"/>
      <c r="AF585" s="93"/>
      <c r="AG585" s="93"/>
      <c r="AH585" s="93"/>
      <c r="AI585" s="93"/>
      <c r="AJ585" s="93"/>
      <c r="AK585" s="93"/>
      <c r="AL585" s="93"/>
      <c r="AM585" s="93"/>
      <c r="AN585" s="93"/>
      <c r="AO585" s="93"/>
      <c r="AP585" s="93"/>
      <c r="AQ585" s="93"/>
      <c r="AR585" s="93"/>
      <c r="AS585" s="93"/>
      <c r="AT585" s="93"/>
      <c r="AU585" s="93"/>
      <c r="AV585" s="93"/>
      <c r="AW585" s="93"/>
      <c r="AX585" s="93"/>
      <c r="AY585" s="93"/>
      <c r="AZ585" s="93"/>
      <c r="BA585" s="93"/>
      <c r="BB585" s="93"/>
      <c r="BC585" s="93"/>
      <c r="BD585" s="93"/>
      <c r="BE585" s="93"/>
      <c r="BF585" s="93"/>
      <c r="BG585" s="93"/>
      <c r="BH585" s="93"/>
      <c r="BI585" s="93"/>
    </row>
    <row r="586" spans="1:61" x14ac:dyDescent="0.2">
      <c r="A586" s="235" t="s">
        <v>210</v>
      </c>
      <c r="B586" s="235"/>
      <c r="C586" s="235"/>
      <c r="D586" s="235"/>
      <c r="E586" s="235"/>
      <c r="F586" s="235"/>
      <c r="G586" s="235"/>
      <c r="H586" s="235"/>
      <c r="I586" s="235"/>
      <c r="J586" s="235"/>
      <c r="K586" s="235"/>
      <c r="L586" s="235"/>
      <c r="M586" s="235"/>
      <c r="N586" s="235"/>
      <c r="O586" s="235"/>
      <c r="P586" s="235"/>
      <c r="Q586" s="235"/>
      <c r="R586" s="235"/>
      <c r="S586" s="235"/>
      <c r="T586" s="647"/>
      <c r="U586" s="253"/>
      <c r="V586" s="254"/>
      <c r="W586" s="254"/>
      <c r="X586" s="254"/>
      <c r="Y586" s="254"/>
      <c r="Z586" s="254"/>
      <c r="AA586" s="254"/>
      <c r="AB586" s="254"/>
      <c r="AC586" s="254"/>
      <c r="AD586" s="254"/>
      <c r="AE586" s="255"/>
      <c r="AF586" s="93"/>
      <c r="AG586" s="93"/>
      <c r="AH586" s="93"/>
      <c r="AI586" s="93"/>
      <c r="AJ586" s="93"/>
      <c r="AK586" s="93"/>
      <c r="AL586" s="93"/>
      <c r="AM586" s="93"/>
      <c r="AN586" s="93"/>
      <c r="AO586" s="93"/>
      <c r="AP586" s="93"/>
      <c r="AQ586" s="93"/>
      <c r="AR586" s="93"/>
      <c r="AS586" s="93"/>
      <c r="AT586" s="93"/>
      <c r="AU586" s="93"/>
      <c r="AV586" s="93"/>
      <c r="AW586" s="93"/>
      <c r="AX586" s="93"/>
      <c r="AY586" s="93"/>
      <c r="AZ586" s="93"/>
      <c r="BA586" s="93"/>
      <c r="BB586" s="93"/>
      <c r="BC586" s="93"/>
      <c r="BD586" s="93"/>
      <c r="BE586" s="93"/>
      <c r="BF586" s="93"/>
      <c r="BG586" s="93"/>
      <c r="BH586" s="93"/>
      <c r="BI586" s="93"/>
    </row>
    <row r="587" spans="1:61" ht="8.25" customHeight="1" x14ac:dyDescent="0.2">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c r="AA587" s="93"/>
      <c r="AB587" s="93"/>
      <c r="AC587" s="93"/>
      <c r="AD587" s="93"/>
      <c r="AE587" s="93"/>
      <c r="AF587" s="93"/>
      <c r="AG587" s="93"/>
      <c r="AH587" s="93"/>
      <c r="AI587" s="93"/>
      <c r="AJ587" s="93"/>
      <c r="AK587" s="93"/>
      <c r="AL587" s="93"/>
      <c r="AM587" s="93"/>
      <c r="AN587" s="93"/>
      <c r="AO587" s="93"/>
      <c r="AP587" s="93"/>
      <c r="AQ587" s="93"/>
      <c r="AR587" s="93"/>
      <c r="AS587" s="93"/>
      <c r="AT587" s="93"/>
      <c r="AU587" s="93"/>
      <c r="AV587" s="93"/>
      <c r="AW587" s="93"/>
      <c r="AX587" s="93"/>
      <c r="AY587" s="93"/>
      <c r="AZ587" s="93"/>
      <c r="BA587" s="93"/>
      <c r="BB587" s="93"/>
      <c r="BC587" s="93"/>
      <c r="BD587" s="93"/>
      <c r="BE587" s="93"/>
      <c r="BF587" s="93"/>
      <c r="BG587" s="93"/>
      <c r="BH587" s="93"/>
      <c r="BI587" s="93"/>
    </row>
    <row r="588" spans="1:61" x14ac:dyDescent="0.2">
      <c r="A588" s="235" t="s">
        <v>211</v>
      </c>
      <c r="B588" s="235"/>
      <c r="C588" s="235"/>
      <c r="D588" s="235"/>
      <c r="E588" s="235"/>
      <c r="F588" s="235"/>
      <c r="G588" s="235"/>
      <c r="H588" s="235"/>
      <c r="I588" s="235"/>
      <c r="J588" s="235"/>
      <c r="K588" s="235"/>
      <c r="L588" s="235"/>
      <c r="M588" s="235"/>
      <c r="N588" s="235"/>
      <c r="O588" s="235"/>
      <c r="P588" s="235"/>
      <c r="Q588" s="235"/>
      <c r="R588" s="235"/>
      <c r="S588" s="235"/>
      <c r="T588" s="235"/>
      <c r="U588" s="235"/>
      <c r="V588" s="235"/>
      <c r="W588" s="235"/>
      <c r="X588" s="235"/>
      <c r="Y588" s="235"/>
      <c r="Z588" s="235"/>
      <c r="AA588" s="235"/>
      <c r="AB588" s="235"/>
      <c r="AC588" s="235"/>
      <c r="AD588" s="235"/>
      <c r="AE588" s="235"/>
      <c r="AF588" s="235"/>
      <c r="AG588" s="235"/>
      <c r="AH588" s="235"/>
      <c r="AI588" s="235"/>
      <c r="AJ588" s="235"/>
      <c r="AK588" s="235"/>
      <c r="AL588" s="235"/>
      <c r="AM588" s="235"/>
      <c r="AN588" s="235"/>
      <c r="AO588" s="235"/>
      <c r="AP588" s="235"/>
      <c r="AQ588" s="235"/>
      <c r="AR588" s="235"/>
      <c r="AS588" s="235"/>
      <c r="AT588" s="235"/>
      <c r="AU588" s="235"/>
      <c r="AV588" s="235"/>
      <c r="AW588" s="235"/>
      <c r="AX588" s="235"/>
      <c r="AY588" s="235"/>
      <c r="AZ588" s="647"/>
      <c r="BA588" s="253"/>
      <c r="BB588" s="254"/>
      <c r="BC588" s="254"/>
      <c r="BD588" s="254"/>
      <c r="BE588" s="254"/>
      <c r="BF588" s="254"/>
      <c r="BG588" s="254"/>
      <c r="BH588" s="255"/>
      <c r="BI588" s="93"/>
    </row>
    <row r="589" spans="1:61" ht="10.5" customHeight="1" x14ac:dyDescent="0.2">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c r="AA589" s="93"/>
      <c r="AB589" s="93"/>
      <c r="AC589" s="93"/>
      <c r="AD589" s="93"/>
      <c r="AE589" s="93"/>
      <c r="AF589" s="93"/>
      <c r="AG589" s="93"/>
      <c r="AH589" s="93"/>
      <c r="AI589" s="93"/>
      <c r="AJ589" s="93"/>
      <c r="AK589" s="93"/>
      <c r="AL589" s="93"/>
      <c r="AM589" s="93"/>
      <c r="AN589" s="93"/>
      <c r="AO589" s="93"/>
      <c r="AP589" s="93"/>
      <c r="AQ589" s="93"/>
      <c r="AR589" s="93"/>
      <c r="AS589" s="93"/>
      <c r="AT589" s="93"/>
      <c r="AU589" s="93"/>
      <c r="AV589" s="93"/>
      <c r="AW589" s="93"/>
      <c r="AX589" s="93"/>
      <c r="AY589" s="93"/>
      <c r="AZ589" s="93"/>
      <c r="BA589" s="93"/>
      <c r="BB589" s="93"/>
      <c r="BC589" s="93"/>
      <c r="BD589" s="93"/>
      <c r="BE589" s="93"/>
      <c r="BF589" s="93"/>
      <c r="BG589" s="93"/>
      <c r="BH589" s="93"/>
      <c r="BI589" s="93"/>
    </row>
    <row r="590" spans="1:61" x14ac:dyDescent="0.2">
      <c r="A590" s="235" t="s">
        <v>212</v>
      </c>
      <c r="B590" s="235"/>
      <c r="C590" s="235"/>
      <c r="D590" s="235"/>
      <c r="E590" s="235"/>
      <c r="F590" s="235"/>
      <c r="G590" s="253"/>
      <c r="H590" s="254"/>
      <c r="I590" s="254"/>
      <c r="J590" s="254"/>
      <c r="K590" s="254"/>
      <c r="L590" s="254"/>
      <c r="M590" s="254"/>
      <c r="N590" s="254"/>
      <c r="O590" s="254"/>
      <c r="P590" s="254"/>
      <c r="Q590" s="254"/>
      <c r="R590" s="254"/>
      <c r="S590" s="254"/>
      <c r="T590" s="254"/>
      <c r="U590" s="254"/>
      <c r="V590" s="254"/>
      <c r="W590" s="254"/>
      <c r="X590" s="254"/>
      <c r="Y590" s="254"/>
      <c r="Z590" s="254"/>
      <c r="AA590" s="254"/>
      <c r="AB590" s="254"/>
      <c r="AC590" s="254"/>
      <c r="AD590" s="254"/>
      <c r="AE590" s="254"/>
      <c r="AF590" s="254"/>
      <c r="AG590" s="254"/>
      <c r="AH590" s="254"/>
      <c r="AI590" s="254"/>
      <c r="AJ590" s="254"/>
      <c r="AK590" s="254"/>
      <c r="AL590" s="254"/>
      <c r="AM590" s="254"/>
      <c r="AN590" s="254"/>
      <c r="AO590" s="254"/>
      <c r="AP590" s="254"/>
      <c r="AQ590" s="254"/>
      <c r="AR590" s="254"/>
      <c r="AS590" s="254"/>
      <c r="AT590" s="254"/>
      <c r="AU590" s="254"/>
      <c r="AV590" s="254"/>
      <c r="AW590" s="254"/>
      <c r="AX590" s="254"/>
      <c r="AY590" s="254"/>
      <c r="AZ590" s="254"/>
      <c r="BA590" s="254"/>
      <c r="BB590" s="254"/>
      <c r="BC590" s="254"/>
      <c r="BD590" s="254"/>
      <c r="BE590" s="254"/>
      <c r="BF590" s="254"/>
      <c r="BG590" s="254"/>
      <c r="BH590" s="255"/>
      <c r="BI590" s="93"/>
    </row>
    <row r="591" spans="1:61" ht="10.5" customHeight="1" x14ac:dyDescent="0.2">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93"/>
      <c r="AY591" s="93"/>
      <c r="AZ591" s="93"/>
      <c r="BA591" s="93"/>
      <c r="BB591" s="93"/>
      <c r="BC591" s="93"/>
      <c r="BD591" s="93"/>
      <c r="BE591" s="93"/>
      <c r="BF591" s="93"/>
      <c r="BG591" s="93"/>
      <c r="BH591" s="93"/>
      <c r="BI591" s="93"/>
    </row>
    <row r="592" spans="1:61" x14ac:dyDescent="0.2">
      <c r="A592" s="93" t="s">
        <v>213</v>
      </c>
      <c r="B592" s="93"/>
      <c r="C592" s="93"/>
      <c r="D592" s="93"/>
      <c r="E592" s="93"/>
      <c r="F592" s="93"/>
      <c r="G592" s="93"/>
      <c r="H592" s="93"/>
      <c r="I592" s="93"/>
      <c r="J592" s="93"/>
      <c r="K592" s="93"/>
      <c r="L592" s="93"/>
      <c r="M592" s="253"/>
      <c r="N592" s="254"/>
      <c r="O592" s="254"/>
      <c r="P592" s="254"/>
      <c r="Q592" s="254"/>
      <c r="R592" s="254"/>
      <c r="S592" s="254"/>
      <c r="T592" s="254"/>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4"/>
      <c r="AY592" s="254"/>
      <c r="AZ592" s="254"/>
      <c r="BA592" s="254"/>
      <c r="BB592" s="254"/>
      <c r="BC592" s="254"/>
      <c r="BD592" s="254"/>
      <c r="BE592" s="254"/>
      <c r="BF592" s="254"/>
      <c r="BG592" s="254"/>
      <c r="BH592" s="255"/>
      <c r="BI592" s="93"/>
    </row>
    <row r="593" spans="1:61" ht="9.75" customHeight="1" x14ac:dyDescent="0.2">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c r="AA593" s="93"/>
      <c r="AB593" s="93"/>
      <c r="AC593" s="93"/>
      <c r="AD593" s="93"/>
      <c r="AE593" s="93"/>
      <c r="AF593" s="93"/>
      <c r="AG593" s="93"/>
      <c r="AH593" s="93"/>
      <c r="AI593" s="93"/>
      <c r="AJ593" s="93"/>
      <c r="AK593" s="93"/>
      <c r="AL593" s="93"/>
      <c r="AM593" s="93"/>
      <c r="AN593" s="93"/>
      <c r="AO593" s="93"/>
      <c r="AP593" s="93"/>
      <c r="AQ593" s="93"/>
      <c r="AR593" s="93"/>
      <c r="AS593" s="93"/>
      <c r="AT593" s="93"/>
      <c r="AU593" s="93"/>
      <c r="AV593" s="93"/>
      <c r="AW593" s="93"/>
      <c r="AX593" s="93"/>
      <c r="AY593" s="93"/>
      <c r="AZ593" s="93"/>
      <c r="BA593" s="93"/>
      <c r="BB593" s="93"/>
      <c r="BC593" s="93"/>
      <c r="BD593" s="93"/>
      <c r="BE593" s="93"/>
      <c r="BF593" s="93"/>
      <c r="BG593" s="93"/>
      <c r="BH593" s="93"/>
      <c r="BI593" s="93"/>
    </row>
    <row r="594" spans="1:61" x14ac:dyDescent="0.2">
      <c r="A594" s="93" t="s">
        <v>214</v>
      </c>
      <c r="B594" s="93"/>
      <c r="C594" s="93"/>
      <c r="D594" s="93"/>
      <c r="E594" s="93"/>
      <c r="F594" s="93"/>
      <c r="G594" s="93"/>
      <c r="H594" s="93"/>
      <c r="I594" s="93"/>
      <c r="J594" s="93"/>
      <c r="K594" s="93"/>
      <c r="L594" s="93"/>
      <c r="M594" s="253"/>
      <c r="N594" s="254"/>
      <c r="O594" s="254"/>
      <c r="P594" s="254"/>
      <c r="Q594" s="254"/>
      <c r="R594" s="254"/>
      <c r="S594" s="254"/>
      <c r="T594" s="254"/>
      <c r="U594" s="254"/>
      <c r="V594" s="254"/>
      <c r="W594" s="254"/>
      <c r="X594" s="254"/>
      <c r="Y594" s="254"/>
      <c r="Z594" s="254"/>
      <c r="AA594" s="254"/>
      <c r="AB594" s="254"/>
      <c r="AC594" s="254"/>
      <c r="AD594" s="254"/>
      <c r="AE594" s="254"/>
      <c r="AF594" s="254"/>
      <c r="AG594" s="254"/>
      <c r="AH594" s="254"/>
      <c r="AI594" s="254"/>
      <c r="AJ594" s="254"/>
      <c r="AK594" s="254"/>
      <c r="AL594" s="254"/>
      <c r="AM594" s="254"/>
      <c r="AN594" s="254"/>
      <c r="AO594" s="254"/>
      <c r="AP594" s="254"/>
      <c r="AQ594" s="254"/>
      <c r="AR594" s="254"/>
      <c r="AS594" s="254"/>
      <c r="AT594" s="254"/>
      <c r="AU594" s="254"/>
      <c r="AV594" s="254"/>
      <c r="AW594" s="254"/>
      <c r="AX594" s="254"/>
      <c r="AY594" s="254"/>
      <c r="AZ594" s="254"/>
      <c r="BA594" s="254"/>
      <c r="BB594" s="254"/>
      <c r="BC594" s="254"/>
      <c r="BD594" s="254"/>
      <c r="BE594" s="254"/>
      <c r="BF594" s="254"/>
      <c r="BG594" s="254"/>
      <c r="BH594" s="255"/>
      <c r="BI594" s="93"/>
    </row>
    <row r="595" spans="1:61" ht="11.25" customHeight="1" x14ac:dyDescent="0.2">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c r="AA595" s="93"/>
      <c r="AB595" s="93"/>
      <c r="AC595" s="93"/>
      <c r="AD595" s="93"/>
      <c r="AE595" s="93"/>
      <c r="AF595" s="93"/>
      <c r="AG595" s="93"/>
      <c r="AH595" s="93"/>
      <c r="AI595" s="93"/>
      <c r="AJ595" s="93"/>
      <c r="AK595" s="93"/>
      <c r="AL595" s="93"/>
      <c r="AM595" s="93"/>
      <c r="AN595" s="93"/>
      <c r="AO595" s="93"/>
      <c r="AP595" s="93"/>
      <c r="AQ595" s="93"/>
      <c r="AR595" s="93"/>
      <c r="AS595" s="93"/>
      <c r="AT595" s="93"/>
      <c r="AU595" s="93"/>
      <c r="AV595" s="93"/>
      <c r="AW595" s="93"/>
      <c r="AX595" s="93"/>
      <c r="AY595" s="93"/>
      <c r="AZ595" s="93"/>
      <c r="BA595" s="93"/>
      <c r="BB595" s="93"/>
      <c r="BC595" s="93"/>
      <c r="BD595" s="93"/>
      <c r="BE595" s="93"/>
      <c r="BF595" s="93"/>
      <c r="BG595" s="93"/>
      <c r="BH595" s="93"/>
      <c r="BI595" s="93"/>
    </row>
    <row r="596" spans="1:61" x14ac:dyDescent="0.2">
      <c r="A596" s="93" t="s">
        <v>215</v>
      </c>
      <c r="B596" s="93"/>
      <c r="C596" s="93"/>
      <c r="D596" s="93"/>
      <c r="E596" s="93"/>
      <c r="F596" s="93"/>
      <c r="G596" s="93"/>
      <c r="H596" s="93"/>
      <c r="I596" s="93"/>
      <c r="J596" s="93"/>
      <c r="K596" s="93"/>
      <c r="L596" s="93"/>
      <c r="M596" s="93"/>
      <c r="N596" s="93"/>
      <c r="O596" s="93"/>
      <c r="P596" s="93"/>
      <c r="Q596" s="93"/>
      <c r="R596" s="93"/>
      <c r="S596" s="93"/>
      <c r="T596" s="93"/>
      <c r="U596" s="93"/>
      <c r="V596" s="232"/>
      <c r="W596" s="233"/>
      <c r="X596" s="233"/>
      <c r="Y596" s="233"/>
      <c r="Z596" s="233"/>
      <c r="AA596" s="233"/>
      <c r="AB596" s="233"/>
      <c r="AC596" s="233"/>
      <c r="AD596" s="233"/>
      <c r="AE596" s="233"/>
      <c r="AF596" s="233"/>
      <c r="AG596" s="233"/>
      <c r="AH596" s="233"/>
      <c r="AI596" s="233"/>
      <c r="AJ596" s="233"/>
      <c r="AK596" s="233"/>
      <c r="AL596" s="233"/>
      <c r="AM596" s="233"/>
      <c r="AN596" s="233"/>
      <c r="AO596" s="233"/>
      <c r="AP596" s="233"/>
      <c r="AQ596" s="233"/>
      <c r="AR596" s="233"/>
      <c r="AS596" s="233"/>
      <c r="AT596" s="233"/>
      <c r="AU596" s="233"/>
      <c r="AV596" s="233"/>
      <c r="AW596" s="233"/>
      <c r="AX596" s="233"/>
      <c r="AY596" s="233"/>
      <c r="AZ596" s="233"/>
      <c r="BA596" s="233"/>
      <c r="BB596" s="233"/>
      <c r="BC596" s="233"/>
      <c r="BD596" s="233"/>
      <c r="BE596" s="233"/>
      <c r="BF596" s="233"/>
      <c r="BG596" s="233"/>
      <c r="BH596" s="234"/>
      <c r="BI596" s="93"/>
    </row>
    <row r="597" spans="1:61" ht="10.5" customHeight="1" x14ac:dyDescent="0.2">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c r="AA597" s="93"/>
      <c r="AB597" s="93"/>
      <c r="AC597" s="93"/>
      <c r="AD597" s="93"/>
      <c r="AE597" s="93"/>
      <c r="AF597" s="93"/>
      <c r="AG597" s="93"/>
      <c r="AH597" s="93"/>
      <c r="AI597" s="93"/>
      <c r="AJ597" s="93"/>
      <c r="AK597" s="93"/>
      <c r="AL597" s="93"/>
      <c r="AM597" s="93"/>
      <c r="AN597" s="93"/>
      <c r="AO597" s="93"/>
      <c r="AP597" s="93"/>
      <c r="AQ597" s="93"/>
      <c r="AR597" s="93"/>
      <c r="AS597" s="93"/>
      <c r="AT597" s="93"/>
      <c r="AU597" s="93"/>
      <c r="AV597" s="93"/>
      <c r="AW597" s="93"/>
      <c r="AX597" s="93"/>
      <c r="AY597" s="93"/>
      <c r="AZ597" s="93"/>
      <c r="BA597" s="93"/>
      <c r="BB597" s="93"/>
      <c r="BC597" s="93"/>
      <c r="BD597" s="93"/>
      <c r="BE597" s="93"/>
      <c r="BF597" s="93"/>
      <c r="BG597" s="93"/>
      <c r="BH597" s="93"/>
      <c r="BI597" s="93"/>
    </row>
    <row r="598" spans="1:61" x14ac:dyDescent="0.2">
      <c r="A598" s="651" t="s">
        <v>216</v>
      </c>
      <c r="B598" s="651"/>
      <c r="C598" s="651"/>
      <c r="D598" s="651"/>
      <c r="E598" s="253"/>
      <c r="F598" s="254"/>
      <c r="G598" s="254"/>
      <c r="H598" s="254"/>
      <c r="I598" s="254"/>
      <c r="J598" s="254"/>
      <c r="K598" s="254"/>
      <c r="L598" s="254"/>
      <c r="M598" s="254"/>
      <c r="N598" s="254"/>
      <c r="O598" s="255"/>
      <c r="P598" s="652" t="s">
        <v>307</v>
      </c>
      <c r="Q598" s="653"/>
      <c r="R598" s="653"/>
      <c r="S598" s="653"/>
      <c r="T598" s="653"/>
      <c r="U598" s="653"/>
      <c r="V598" s="653"/>
      <c r="W598" s="653"/>
      <c r="X598" s="653"/>
      <c r="Y598" s="653"/>
      <c r="Z598" s="653"/>
      <c r="AA598" s="653"/>
      <c r="AB598" s="653"/>
      <c r="AC598" s="653"/>
      <c r="AD598" s="653"/>
      <c r="AE598" s="653"/>
      <c r="AF598" s="653"/>
      <c r="AG598" s="653"/>
      <c r="AH598" s="653"/>
      <c r="AI598" s="653"/>
      <c r="AJ598" s="653"/>
      <c r="AK598" s="653"/>
      <c r="AL598" s="653"/>
      <c r="AM598" s="653"/>
      <c r="AN598" s="653"/>
      <c r="AO598" s="653"/>
      <c r="AP598" s="653"/>
      <c r="AQ598" s="653"/>
      <c r="AR598" s="653"/>
      <c r="AS598" s="653"/>
      <c r="AT598" s="653"/>
      <c r="AU598" s="653"/>
      <c r="AV598" s="653"/>
      <c r="AW598" s="653"/>
      <c r="AX598" s="653"/>
      <c r="AY598" s="653"/>
      <c r="AZ598" s="653"/>
      <c r="BA598" s="653"/>
      <c r="BB598" s="653"/>
      <c r="BC598" s="653"/>
      <c r="BD598" s="653"/>
      <c r="BE598" s="653"/>
      <c r="BF598" s="653"/>
      <c r="BG598" s="653"/>
      <c r="BH598" s="653"/>
      <c r="BI598" s="93"/>
    </row>
    <row r="599" spans="1:61" ht="11.25" customHeight="1" x14ac:dyDescent="0.2">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c r="AA599" s="93"/>
      <c r="AB599" s="93"/>
      <c r="AC599" s="93"/>
      <c r="AD599" s="93"/>
      <c r="AE599" s="93"/>
      <c r="AF599" s="93"/>
      <c r="AG599" s="93"/>
      <c r="AH599" s="93"/>
      <c r="AI599" s="93"/>
      <c r="AJ599" s="93"/>
      <c r="AK599" s="93"/>
      <c r="AL599" s="93"/>
      <c r="AM599" s="93"/>
      <c r="AN599" s="93"/>
      <c r="AO599" s="93"/>
      <c r="AP599" s="93"/>
      <c r="AQ599" s="93"/>
      <c r="AR599" s="93"/>
      <c r="AS599" s="93"/>
      <c r="AT599" s="93"/>
      <c r="AU599" s="93"/>
      <c r="AV599" s="93"/>
      <c r="AW599" s="93"/>
      <c r="AX599" s="93"/>
      <c r="AY599" s="93"/>
      <c r="AZ599" s="93"/>
      <c r="BA599" s="93"/>
      <c r="BB599" s="93"/>
      <c r="BC599" s="93"/>
      <c r="BD599" s="93"/>
      <c r="BE599" s="93"/>
      <c r="BF599" s="93"/>
      <c r="BG599" s="93"/>
      <c r="BH599" s="93"/>
      <c r="BI599" s="93"/>
    </row>
    <row r="600" spans="1:61" ht="92.25" customHeight="1" x14ac:dyDescent="0.2">
      <c r="A600" s="654" t="s">
        <v>217</v>
      </c>
      <c r="B600" s="654"/>
      <c r="C600" s="654"/>
      <c r="D600" s="654"/>
      <c r="E600" s="654"/>
      <c r="F600" s="654"/>
      <c r="G600" s="654"/>
      <c r="H600" s="654"/>
      <c r="I600" s="654"/>
      <c r="J600" s="654"/>
      <c r="K600" s="654"/>
      <c r="L600" s="654"/>
      <c r="M600" s="654"/>
      <c r="N600" s="654"/>
      <c r="O600" s="654"/>
      <c r="P600" s="654"/>
      <c r="Q600" s="654"/>
      <c r="R600" s="654"/>
      <c r="S600" s="654"/>
      <c r="T600" s="654"/>
      <c r="U600" s="654"/>
      <c r="V600" s="654"/>
      <c r="W600" s="654"/>
      <c r="X600" s="654"/>
      <c r="Y600" s="654"/>
      <c r="Z600" s="654"/>
      <c r="AA600" s="654"/>
      <c r="AB600" s="654"/>
      <c r="AC600" s="654"/>
      <c r="AD600" s="654"/>
      <c r="AE600" s="654"/>
      <c r="AF600" s="654"/>
      <c r="AG600" s="654"/>
      <c r="AH600" s="654"/>
      <c r="AI600" s="654"/>
      <c r="AJ600" s="654"/>
      <c r="AK600" s="654"/>
      <c r="AL600" s="654"/>
      <c r="AM600" s="654"/>
      <c r="AN600" s="654"/>
      <c r="AO600" s="654"/>
      <c r="AP600" s="654"/>
      <c r="AQ600" s="654"/>
      <c r="AR600" s="654"/>
      <c r="AS600" s="654"/>
      <c r="AT600" s="654"/>
      <c r="AU600" s="654"/>
      <c r="AV600" s="654"/>
      <c r="AW600" s="654"/>
      <c r="AX600" s="654"/>
      <c r="AY600" s="654"/>
      <c r="AZ600" s="654"/>
      <c r="BA600" s="654"/>
      <c r="BB600" s="654"/>
      <c r="BC600" s="654"/>
      <c r="BD600" s="654"/>
      <c r="BE600" s="654"/>
      <c r="BF600" s="654"/>
      <c r="BG600" s="654"/>
      <c r="BH600" s="654"/>
      <c r="BI600" s="654"/>
    </row>
    <row r="601" spans="1:61" x14ac:dyDescent="0.2">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c r="AA601" s="93"/>
      <c r="AB601" s="93"/>
      <c r="AC601" s="93"/>
      <c r="AD601" s="93"/>
      <c r="AE601" s="93"/>
      <c r="AF601" s="93"/>
      <c r="AG601" s="93"/>
      <c r="AH601" s="93"/>
      <c r="AI601" s="93"/>
      <c r="AJ601" s="93"/>
      <c r="AK601" s="93"/>
      <c r="AL601" s="93"/>
      <c r="AM601" s="93"/>
      <c r="AN601" s="93"/>
      <c r="AO601" s="93"/>
      <c r="AP601" s="93"/>
      <c r="AQ601" s="93"/>
      <c r="AR601" s="93"/>
      <c r="AS601" s="93"/>
      <c r="AT601" s="93"/>
      <c r="AU601" s="93"/>
      <c r="AV601" s="93"/>
      <c r="AW601" s="93"/>
      <c r="AX601" s="93"/>
      <c r="AY601" s="93"/>
      <c r="AZ601" s="93"/>
      <c r="BA601" s="93"/>
      <c r="BB601" s="93"/>
      <c r="BC601" s="93"/>
      <c r="BD601" s="93"/>
      <c r="BE601" s="93"/>
      <c r="BF601" s="93"/>
      <c r="BG601" s="93"/>
      <c r="BH601" s="93"/>
      <c r="BI601" s="93"/>
    </row>
    <row r="602" spans="1:61" x14ac:dyDescent="0.2">
      <c r="A602" s="235" t="s">
        <v>35</v>
      </c>
      <c r="B602" s="235"/>
      <c r="C602" s="235"/>
      <c r="D602" s="235"/>
      <c r="E602" s="235"/>
      <c r="F602" s="235"/>
      <c r="G602" s="235"/>
      <c r="H602" s="235"/>
      <c r="I602" s="235"/>
      <c r="J602" s="235"/>
      <c r="K602" s="235"/>
      <c r="L602" s="93"/>
      <c r="M602" s="253"/>
      <c r="N602" s="254"/>
      <c r="O602" s="254"/>
      <c r="P602" s="254"/>
      <c r="Q602" s="254"/>
      <c r="R602" s="254"/>
      <c r="S602" s="254"/>
      <c r="T602" s="254"/>
      <c r="U602" s="254"/>
      <c r="V602" s="254"/>
      <c r="W602" s="254"/>
      <c r="X602" s="254"/>
      <c r="Y602" s="254"/>
      <c r="Z602" s="254"/>
      <c r="AA602" s="254"/>
      <c r="AB602" s="255"/>
      <c r="AC602" s="93"/>
      <c r="AD602" s="93"/>
      <c r="AE602" s="93"/>
      <c r="AF602" s="93"/>
      <c r="AG602" s="93"/>
      <c r="AH602" s="93"/>
      <c r="AI602" s="93"/>
      <c r="AJ602" s="93"/>
      <c r="AK602" s="93"/>
      <c r="AL602" s="93"/>
      <c r="AM602" s="93"/>
      <c r="AN602" s="93"/>
      <c r="AO602" s="93"/>
      <c r="AP602" s="93"/>
      <c r="AQ602" s="93"/>
      <c r="AR602" s="235" t="s">
        <v>219</v>
      </c>
      <c r="AS602" s="235"/>
      <c r="AT602" s="235"/>
      <c r="AU602" s="235"/>
      <c r="AV602" s="253"/>
      <c r="AW602" s="254"/>
      <c r="AX602" s="254"/>
      <c r="AY602" s="254"/>
      <c r="AZ602" s="254"/>
      <c r="BA602" s="254"/>
      <c r="BB602" s="254"/>
      <c r="BC602" s="254"/>
      <c r="BD602" s="254"/>
      <c r="BE602" s="255"/>
      <c r="BF602" s="93"/>
      <c r="BG602" s="93"/>
      <c r="BH602" s="93"/>
      <c r="BI602" s="93"/>
    </row>
    <row r="603" spans="1:61" x14ac:dyDescent="0.2">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c r="AA603" s="93"/>
      <c r="AB603" s="93"/>
      <c r="AC603" s="93"/>
      <c r="AD603" s="93"/>
      <c r="AE603" s="93"/>
      <c r="AF603" s="93"/>
      <c r="AG603" s="93"/>
      <c r="AH603" s="93"/>
      <c r="AI603" s="93"/>
      <c r="AJ603" s="93"/>
      <c r="AK603" s="93"/>
      <c r="AL603" s="93"/>
      <c r="AM603" s="93"/>
      <c r="AN603" s="93"/>
      <c r="AO603" s="93"/>
      <c r="AP603" s="93"/>
      <c r="AQ603" s="93"/>
      <c r="AR603" s="93"/>
      <c r="AS603" s="93"/>
      <c r="AT603" s="93"/>
      <c r="AU603" s="93"/>
      <c r="AV603" s="93"/>
      <c r="AW603" s="93"/>
      <c r="AX603" s="93"/>
      <c r="AY603" s="93"/>
      <c r="AZ603" s="93"/>
      <c r="BA603" s="93"/>
      <c r="BB603" s="93"/>
      <c r="BC603" s="93"/>
      <c r="BD603" s="93"/>
      <c r="BE603" s="93"/>
      <c r="BF603" s="93"/>
      <c r="BG603" s="93"/>
      <c r="BH603" s="93"/>
      <c r="BI603" s="93"/>
    </row>
    <row r="604" spans="1:61" x14ac:dyDescent="0.2">
      <c r="A604" s="235" t="s">
        <v>218</v>
      </c>
      <c r="B604" s="235"/>
      <c r="C604" s="235"/>
      <c r="D604" s="235"/>
      <c r="E604" s="235"/>
      <c r="F604" s="235"/>
      <c r="G604" s="235"/>
      <c r="H604" s="235"/>
      <c r="I604" s="235"/>
      <c r="J604" s="235"/>
      <c r="K604" s="235"/>
      <c r="L604" s="235"/>
      <c r="M604" s="235"/>
      <c r="N604" s="639"/>
      <c r="O604" s="640"/>
      <c r="P604" s="640"/>
      <c r="Q604" s="640"/>
      <c r="R604" s="640"/>
      <c r="S604" s="640"/>
      <c r="T604" s="640"/>
      <c r="U604" s="640"/>
      <c r="V604" s="640"/>
      <c r="W604" s="640"/>
      <c r="X604" s="641"/>
      <c r="Y604" s="641"/>
      <c r="Z604" s="641"/>
      <c r="AA604" s="641"/>
      <c r="AB604" s="641"/>
      <c r="AC604" s="641"/>
      <c r="AD604" s="641"/>
      <c r="AE604" s="641"/>
      <c r="AF604" s="641"/>
      <c r="AG604" s="641"/>
      <c r="AH604" s="641"/>
      <c r="AI604" s="642"/>
      <c r="AJ604" s="93"/>
      <c r="AK604" s="93"/>
      <c r="AL604" s="93"/>
      <c r="AM604" s="93"/>
      <c r="AN604" s="93"/>
      <c r="AO604" s="93"/>
      <c r="AP604" s="93"/>
      <c r="AQ604" s="93"/>
      <c r="AR604" s="93"/>
      <c r="AS604" s="93"/>
      <c r="AT604" s="93"/>
      <c r="AU604" s="93"/>
      <c r="AV604" s="93"/>
      <c r="AW604" s="93"/>
      <c r="AX604" s="93"/>
      <c r="AY604" s="93"/>
      <c r="AZ604" s="93"/>
      <c r="BA604" s="93"/>
      <c r="BB604" s="93"/>
      <c r="BC604" s="93"/>
      <c r="BD604" s="93"/>
      <c r="BE604" s="93"/>
      <c r="BF604" s="93"/>
      <c r="BG604" s="93"/>
      <c r="BH604" s="93"/>
      <c r="BI604" s="93"/>
    </row>
    <row r="605" spans="1:61" x14ac:dyDescent="0.2">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c r="AA605" s="93"/>
      <c r="AB605" s="93"/>
      <c r="AC605" s="93"/>
      <c r="AD605" s="93"/>
      <c r="AE605" s="93"/>
      <c r="AF605" s="93"/>
      <c r="AG605" s="93"/>
      <c r="AH605" s="93"/>
      <c r="AI605" s="93"/>
      <c r="AJ605" s="93"/>
      <c r="AK605" s="93"/>
      <c r="AL605" s="93"/>
      <c r="AM605" s="93"/>
      <c r="AN605" s="93"/>
      <c r="AO605" s="93"/>
      <c r="AP605" s="93"/>
      <c r="AQ605" s="93"/>
      <c r="AR605" s="93"/>
      <c r="AS605" s="93"/>
      <c r="AT605" s="93"/>
      <c r="AU605" s="93"/>
      <c r="AV605" s="93"/>
      <c r="AW605" s="93"/>
      <c r="AX605" s="93"/>
      <c r="AY605" s="93"/>
      <c r="AZ605" s="93"/>
      <c r="BA605" s="93"/>
      <c r="BB605" s="93"/>
      <c r="BC605" s="93"/>
      <c r="BD605" s="93"/>
      <c r="BE605" s="93"/>
      <c r="BF605" s="93"/>
      <c r="BG605" s="93"/>
      <c r="BH605" s="93"/>
      <c r="BI605" s="93"/>
    </row>
    <row r="606" spans="1:61" s="143" customFormat="1" x14ac:dyDescent="0.2">
      <c r="A606" s="166"/>
      <c r="B606" s="235" t="s">
        <v>220</v>
      </c>
      <c r="C606" s="235"/>
      <c r="D606" s="235"/>
      <c r="E606" s="235"/>
      <c r="F606" s="235"/>
      <c r="G606" s="235"/>
      <c r="H606" s="235"/>
      <c r="I606" s="235"/>
      <c r="J606" s="166"/>
      <c r="K606" s="166"/>
      <c r="L606" s="166"/>
      <c r="M606" s="166"/>
      <c r="N606" s="166"/>
      <c r="O606" s="166"/>
      <c r="P606" s="166"/>
      <c r="Q606" s="166"/>
      <c r="R606" s="166"/>
      <c r="S606" s="166"/>
      <c r="T606" s="166"/>
      <c r="U606" s="166"/>
      <c r="V606" s="166"/>
      <c r="W606" s="166"/>
      <c r="X606" s="166"/>
      <c r="Y606" s="166"/>
      <c r="Z606" s="166"/>
      <c r="AA606" s="166"/>
      <c r="AB606" s="166"/>
      <c r="AC606" s="166"/>
      <c r="AD606" s="166"/>
      <c r="AE606" s="166"/>
      <c r="AF606" s="166"/>
      <c r="AG606" s="166"/>
      <c r="AH606" s="166"/>
      <c r="AI606" s="166"/>
      <c r="AJ606" s="166"/>
      <c r="AK606" s="166"/>
      <c r="AL606" s="166"/>
      <c r="AM606" s="166"/>
      <c r="AN606" s="166"/>
      <c r="AO606" s="166"/>
      <c r="AP606" s="166"/>
      <c r="AQ606" s="166"/>
      <c r="AR606" s="166"/>
      <c r="AS606" s="166"/>
      <c r="AT606" s="166"/>
      <c r="AU606" s="166"/>
      <c r="AV606" s="166"/>
      <c r="AW606" s="166"/>
      <c r="AX606" s="166"/>
      <c r="AY606" s="166"/>
      <c r="AZ606" s="166"/>
      <c r="BA606" s="166"/>
      <c r="BB606" s="166"/>
      <c r="BC606" s="166"/>
      <c r="BD606" s="166"/>
      <c r="BE606" s="166"/>
      <c r="BF606" s="166"/>
      <c r="BG606" s="166"/>
      <c r="BH606" s="166"/>
      <c r="BI606" s="166"/>
    </row>
    <row r="607" spans="1:61" s="143" customFormat="1" x14ac:dyDescent="0.2">
      <c r="A607" s="166"/>
      <c r="B607" s="166"/>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c r="AA607" s="166"/>
      <c r="AB607" s="166"/>
      <c r="AC607" s="166"/>
      <c r="AD607" s="166"/>
      <c r="AE607" s="166"/>
      <c r="AF607" s="166"/>
      <c r="AG607" s="166"/>
      <c r="AH607" s="166"/>
      <c r="AI607" s="166"/>
      <c r="AJ607" s="166"/>
      <c r="AK607" s="166"/>
      <c r="AL607" s="166"/>
      <c r="AM607" s="166"/>
      <c r="AN607" s="166"/>
      <c r="AO607" s="166"/>
      <c r="AP607" s="166"/>
      <c r="AQ607" s="166"/>
      <c r="AR607" s="166"/>
      <c r="AS607" s="166"/>
      <c r="AT607" s="166"/>
      <c r="AU607" s="166"/>
      <c r="AV607" s="166"/>
      <c r="AW607" s="166"/>
      <c r="AX607" s="166"/>
      <c r="AY607" s="166"/>
      <c r="AZ607" s="166"/>
      <c r="BA607" s="166"/>
      <c r="BB607" s="166"/>
      <c r="BC607" s="166"/>
      <c r="BD607" s="166"/>
      <c r="BE607" s="166"/>
      <c r="BF607" s="166"/>
      <c r="BG607" s="166"/>
      <c r="BH607" s="166"/>
      <c r="BI607" s="166"/>
    </row>
    <row r="608" spans="1:61" x14ac:dyDescent="0.2">
      <c r="A608" s="643"/>
      <c r="B608" s="643"/>
      <c r="C608" s="643"/>
      <c r="D608" s="643"/>
      <c r="E608" s="643"/>
      <c r="F608" s="643"/>
      <c r="G608" s="643"/>
      <c r="H608" s="643"/>
      <c r="I608" s="93"/>
      <c r="J608" s="96"/>
      <c r="K608" s="96"/>
      <c r="L608" s="96"/>
      <c r="M608" s="96"/>
      <c r="N608" s="96"/>
      <c r="O608" s="96"/>
      <c r="P608" s="96"/>
      <c r="Q608" s="96"/>
      <c r="R608" s="96"/>
      <c r="S608" s="96"/>
      <c r="T608" s="96"/>
      <c r="U608" s="96"/>
      <c r="V608" s="96"/>
      <c r="W608" s="96"/>
      <c r="X608" s="96"/>
      <c r="Y608" s="96"/>
      <c r="Z608" s="96"/>
      <c r="AA608" s="96"/>
      <c r="AB608" s="96"/>
      <c r="AC608" s="93"/>
      <c r="AD608" s="93"/>
      <c r="AE608" s="93"/>
      <c r="AF608" s="93"/>
      <c r="AG608" s="93"/>
      <c r="AH608" s="93"/>
      <c r="AI608" s="93"/>
      <c r="AJ608" s="93"/>
      <c r="AK608" s="93"/>
      <c r="AL608" s="93"/>
      <c r="AM608" s="93"/>
      <c r="AN608" s="93"/>
      <c r="AO608" s="93"/>
      <c r="AP608" s="93"/>
      <c r="AQ608" s="93"/>
      <c r="AR608" s="93"/>
      <c r="AS608" s="93"/>
      <c r="AT608" s="93"/>
      <c r="AU608" s="93"/>
      <c r="AV608" s="93"/>
      <c r="AW608" s="93"/>
      <c r="AX608" s="93"/>
      <c r="AY608" s="93"/>
      <c r="AZ608" s="93"/>
      <c r="BA608" s="93"/>
      <c r="BB608" s="93"/>
      <c r="BC608" s="93"/>
      <c r="BD608" s="93"/>
      <c r="BE608" s="93"/>
      <c r="BF608" s="93"/>
      <c r="BG608" s="93"/>
      <c r="BH608" s="93"/>
      <c r="BI608" s="93"/>
    </row>
    <row r="609" spans="1:61" x14ac:dyDescent="0.2">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c r="AA609" s="93"/>
      <c r="AB609" s="93"/>
      <c r="AC609" s="93"/>
      <c r="AD609" s="93"/>
      <c r="AE609" s="93"/>
      <c r="AF609" s="93"/>
      <c r="AG609" s="93"/>
      <c r="AH609" s="93"/>
      <c r="AI609" s="93"/>
      <c r="AJ609" s="93"/>
      <c r="AK609" s="93"/>
      <c r="AL609" s="93"/>
      <c r="AM609" s="93"/>
      <c r="AN609" s="93"/>
      <c r="AO609" s="93"/>
      <c r="AP609" s="93"/>
      <c r="AQ609" s="93"/>
      <c r="AR609" s="93"/>
      <c r="AS609" s="93"/>
      <c r="AT609" s="93"/>
      <c r="AU609" s="93"/>
      <c r="AV609" s="93"/>
      <c r="AW609" s="93"/>
      <c r="AX609" s="93"/>
      <c r="AY609" s="93"/>
      <c r="AZ609" s="93"/>
      <c r="BA609" s="93"/>
      <c r="BB609" s="93"/>
      <c r="BC609" s="93"/>
      <c r="BD609" s="93"/>
      <c r="BE609" s="93"/>
      <c r="BF609" s="93"/>
      <c r="BG609" s="93"/>
      <c r="BH609" s="93"/>
      <c r="BI609" s="93"/>
    </row>
    <row r="610" spans="1:61" x14ac:dyDescent="0.2">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c r="AA610" s="93"/>
      <c r="AB610" s="93"/>
      <c r="AC610" s="93"/>
      <c r="AD610" s="93"/>
      <c r="AE610" s="93"/>
      <c r="AF610" s="93"/>
      <c r="AG610" s="93"/>
      <c r="AH610" s="93"/>
      <c r="AI610" s="93"/>
      <c r="AJ610" s="93"/>
      <c r="AK610" s="93"/>
      <c r="AL610" s="93"/>
      <c r="AM610" s="93"/>
      <c r="AN610" s="93"/>
      <c r="AO610" s="93"/>
      <c r="AP610" s="93"/>
      <c r="AQ610" s="93"/>
      <c r="AR610" s="93"/>
      <c r="AS610" s="93"/>
      <c r="AT610" s="93"/>
      <c r="AU610" s="93"/>
      <c r="AV610" s="93"/>
      <c r="AW610" s="93"/>
      <c r="AX610" s="93"/>
      <c r="AY610" s="93"/>
      <c r="AZ610" s="93"/>
      <c r="BA610" s="93"/>
      <c r="BB610" s="93"/>
      <c r="BC610" s="93"/>
      <c r="BD610" s="93"/>
      <c r="BE610" s="93"/>
      <c r="BF610" s="93"/>
      <c r="BG610" s="93"/>
      <c r="BH610" s="93"/>
      <c r="BI610" s="93"/>
    </row>
    <row r="611" spans="1:61" x14ac:dyDescent="0.2">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c r="AA611" s="93"/>
      <c r="AB611" s="93"/>
      <c r="AC611" s="93"/>
      <c r="AD611" s="93"/>
      <c r="AE611" s="93"/>
      <c r="AF611" s="93"/>
      <c r="AG611" s="93"/>
      <c r="AH611" s="93"/>
      <c r="AI611" s="93"/>
      <c r="AJ611" s="93"/>
      <c r="AK611" s="93"/>
      <c r="AL611" s="93"/>
      <c r="AM611" s="93"/>
      <c r="AN611" s="93"/>
      <c r="AO611" s="93"/>
      <c r="AP611" s="93"/>
      <c r="AQ611" s="93"/>
      <c r="AR611" s="93"/>
      <c r="AS611" s="93"/>
      <c r="AT611" s="93"/>
      <c r="AU611" s="93"/>
      <c r="AV611" s="93"/>
      <c r="AW611" s="93"/>
      <c r="AX611" s="93"/>
      <c r="AY611" s="93"/>
      <c r="AZ611" s="93"/>
      <c r="BA611" s="93"/>
      <c r="BB611" s="93"/>
      <c r="BC611" s="93"/>
      <c r="BD611" s="93"/>
      <c r="BE611" s="93"/>
      <c r="BF611" s="93"/>
      <c r="BG611" s="93"/>
      <c r="BH611" s="93"/>
      <c r="BI611" s="93"/>
    </row>
    <row r="612" spans="1:61" x14ac:dyDescent="0.2">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c r="AA612" s="93"/>
      <c r="AB612" s="93"/>
      <c r="AC612" s="93"/>
      <c r="AD612" s="93"/>
      <c r="AE612" s="93"/>
      <c r="AF612" s="93"/>
      <c r="AG612" s="93"/>
      <c r="AH612" s="93"/>
      <c r="AI612" s="93"/>
      <c r="AJ612" s="93"/>
      <c r="AK612" s="93"/>
      <c r="AL612" s="93"/>
      <c r="AM612" s="93"/>
      <c r="AN612" s="93"/>
      <c r="AO612" s="93"/>
      <c r="AP612" s="93"/>
      <c r="AQ612" s="93"/>
      <c r="AR612" s="93"/>
      <c r="AS612" s="93"/>
      <c r="AT612" s="93"/>
      <c r="AU612" s="93"/>
      <c r="AV612" s="93"/>
      <c r="AW612" s="93"/>
      <c r="AX612" s="93"/>
      <c r="AY612" s="93"/>
      <c r="AZ612" s="93"/>
      <c r="BA612" s="93"/>
      <c r="BB612" s="93"/>
      <c r="BC612" s="93"/>
      <c r="BD612" s="93"/>
      <c r="BE612" s="93"/>
      <c r="BF612" s="93"/>
      <c r="BG612" s="93"/>
      <c r="BH612" s="93"/>
      <c r="BI612" s="93"/>
    </row>
    <row r="613" spans="1:61" x14ac:dyDescent="0.2">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c r="AA613" s="93"/>
      <c r="AB613" s="93"/>
      <c r="AC613" s="93"/>
      <c r="AD613" s="93"/>
      <c r="AE613" s="93"/>
      <c r="AF613" s="93"/>
      <c r="AG613" s="93"/>
      <c r="AH613" s="93"/>
      <c r="AI613" s="93"/>
      <c r="AJ613" s="93"/>
      <c r="AK613" s="93"/>
      <c r="AL613" s="93"/>
      <c r="AM613" s="93"/>
      <c r="AN613" s="93"/>
      <c r="AO613" s="93"/>
      <c r="AP613" s="93"/>
      <c r="AQ613" s="93"/>
      <c r="AR613" s="93"/>
      <c r="AS613" s="93"/>
      <c r="AT613" s="93"/>
      <c r="AU613" s="93"/>
      <c r="AV613" s="93"/>
      <c r="AW613" s="93"/>
      <c r="AX613" s="93"/>
      <c r="AY613" s="93"/>
      <c r="AZ613" s="93"/>
      <c r="BA613" s="93"/>
      <c r="BB613" s="93"/>
      <c r="BC613" s="93"/>
      <c r="BD613" s="93"/>
      <c r="BE613" s="93"/>
      <c r="BF613" s="93"/>
      <c r="BG613" s="93"/>
      <c r="BH613" s="93"/>
      <c r="BI613" s="93"/>
    </row>
    <row r="614" spans="1:61" x14ac:dyDescent="0.2">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c r="AA614" s="93"/>
      <c r="AB614" s="93"/>
      <c r="AC614" s="93"/>
      <c r="AD614" s="93"/>
      <c r="AE614" s="93"/>
      <c r="AF614" s="93"/>
      <c r="AG614" s="93"/>
      <c r="AH614" s="93"/>
      <c r="AI614" s="93"/>
      <c r="AJ614" s="93"/>
      <c r="AK614" s="93"/>
      <c r="AL614" s="93"/>
      <c r="AM614" s="93"/>
      <c r="AN614" s="93"/>
      <c r="AO614" s="93"/>
      <c r="AP614" s="93"/>
      <c r="AQ614" s="93"/>
      <c r="AR614" s="93"/>
      <c r="AS614" s="93"/>
      <c r="AT614" s="93"/>
      <c r="AU614" s="93"/>
      <c r="AV614" s="93"/>
      <c r="AW614" s="93"/>
      <c r="AX614" s="93"/>
      <c r="AY614" s="93"/>
      <c r="AZ614" s="93"/>
      <c r="BA614" s="93"/>
      <c r="BB614" s="93"/>
      <c r="BC614" s="93"/>
      <c r="BD614" s="93"/>
      <c r="BE614" s="93"/>
      <c r="BF614" s="93"/>
      <c r="BG614" s="93"/>
      <c r="BH614" s="93"/>
      <c r="BI614" s="93"/>
    </row>
    <row r="615" spans="1:61" x14ac:dyDescent="0.2">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c r="AA615" s="93"/>
      <c r="AB615" s="93"/>
      <c r="AC615" s="93"/>
      <c r="AD615" s="93"/>
      <c r="AE615" s="93"/>
      <c r="AF615" s="93"/>
      <c r="AG615" s="93"/>
      <c r="AH615" s="93"/>
      <c r="AI615" s="93"/>
      <c r="AJ615" s="93"/>
      <c r="AK615" s="93"/>
      <c r="AL615" s="93"/>
      <c r="AM615" s="93"/>
      <c r="AN615" s="93"/>
      <c r="AO615" s="93"/>
      <c r="AP615" s="93"/>
      <c r="AQ615" s="93"/>
      <c r="AR615" s="93"/>
      <c r="AS615" s="93"/>
      <c r="AT615" s="93"/>
      <c r="AU615" s="93"/>
      <c r="AV615" s="93"/>
      <c r="AW615" s="93"/>
      <c r="AX615" s="93"/>
      <c r="AY615" s="93"/>
      <c r="AZ615" s="93"/>
      <c r="BA615" s="93"/>
      <c r="BB615" s="93"/>
      <c r="BC615" s="93"/>
      <c r="BD615" s="93"/>
      <c r="BE615" s="93"/>
      <c r="BF615" s="93"/>
      <c r="BG615" s="93"/>
      <c r="BH615" s="93"/>
      <c r="BI615" s="93"/>
    </row>
    <row r="616" spans="1:61" x14ac:dyDescent="0.2">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c r="AA616" s="93"/>
      <c r="AB616" s="93"/>
      <c r="AC616" s="93"/>
      <c r="AD616" s="93"/>
      <c r="AE616" s="93"/>
      <c r="AF616" s="93"/>
      <c r="AG616" s="93"/>
      <c r="AH616" s="93"/>
      <c r="AI616" s="93"/>
      <c r="AJ616" s="93"/>
      <c r="AK616" s="93"/>
      <c r="AL616" s="93"/>
      <c r="AM616" s="93"/>
      <c r="AN616" s="93"/>
      <c r="AO616" s="93"/>
      <c r="AP616" s="93"/>
      <c r="AQ616" s="93"/>
      <c r="AR616" s="93"/>
      <c r="AS616" s="93"/>
      <c r="AT616" s="93"/>
      <c r="AU616" s="93"/>
      <c r="AV616" s="93"/>
      <c r="AW616" s="93"/>
      <c r="AX616" s="93"/>
      <c r="AY616" s="93"/>
      <c r="AZ616" s="93"/>
      <c r="BA616" s="93"/>
      <c r="BB616" s="93"/>
      <c r="BC616" s="93"/>
      <c r="BD616" s="93"/>
      <c r="BE616" s="93"/>
      <c r="BF616" s="93"/>
      <c r="BG616" s="93"/>
      <c r="BH616" s="93"/>
      <c r="BI616" s="93"/>
    </row>
    <row r="617" spans="1:61" x14ac:dyDescent="0.2">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c r="AA617" s="93"/>
      <c r="AB617" s="93"/>
      <c r="AC617" s="93"/>
      <c r="AD617" s="93"/>
      <c r="AE617" s="93"/>
      <c r="AF617" s="93"/>
      <c r="AG617" s="93"/>
      <c r="AH617" s="93"/>
      <c r="AI617" s="93"/>
      <c r="AJ617" s="93"/>
      <c r="AK617" s="93"/>
      <c r="AL617" s="93"/>
      <c r="AM617" s="93"/>
      <c r="AN617" s="93"/>
      <c r="AO617" s="93"/>
      <c r="AP617" s="93"/>
      <c r="AQ617" s="93"/>
      <c r="AR617" s="93"/>
      <c r="AS617" s="93"/>
      <c r="AT617" s="93"/>
      <c r="AU617" s="93"/>
      <c r="AV617" s="93"/>
      <c r="AW617" s="93"/>
      <c r="AX617" s="93"/>
      <c r="AY617" s="93"/>
      <c r="AZ617" s="93"/>
      <c r="BA617" s="93"/>
      <c r="BB617" s="93"/>
      <c r="BC617" s="93"/>
      <c r="BD617" s="93"/>
      <c r="BE617" s="93"/>
      <c r="BF617" s="93"/>
      <c r="BG617" s="93"/>
      <c r="BH617" s="93"/>
      <c r="BI617" s="93"/>
    </row>
    <row r="618" spans="1:61" x14ac:dyDescent="0.2">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c r="AA618" s="93"/>
      <c r="AB618" s="93"/>
      <c r="AC618" s="93"/>
      <c r="AD618" s="93"/>
      <c r="AE618" s="93"/>
      <c r="AF618" s="93"/>
      <c r="AG618" s="93"/>
      <c r="AH618" s="93"/>
      <c r="AI618" s="93"/>
      <c r="AJ618" s="93"/>
      <c r="AK618" s="93"/>
      <c r="AL618" s="93"/>
      <c r="AM618" s="93"/>
      <c r="AN618" s="93"/>
      <c r="AO618" s="93"/>
      <c r="AP618" s="93"/>
      <c r="AQ618" s="93"/>
      <c r="AR618" s="93"/>
      <c r="AS618" s="93"/>
      <c r="AT618" s="93"/>
      <c r="AU618" s="93"/>
      <c r="AV618" s="93"/>
      <c r="AW618" s="93"/>
      <c r="AX618" s="93"/>
      <c r="AY618" s="93"/>
      <c r="AZ618" s="93"/>
      <c r="BA618" s="93"/>
      <c r="BB618" s="93"/>
      <c r="BC618" s="93"/>
      <c r="BD618" s="93"/>
      <c r="BE618" s="93"/>
      <c r="BF618" s="93"/>
      <c r="BG618" s="93"/>
      <c r="BH618" s="93"/>
      <c r="BI618" s="93"/>
    </row>
    <row r="619" spans="1:61" x14ac:dyDescent="0.2">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c r="AA619" s="93"/>
      <c r="AB619" s="93"/>
      <c r="AC619" s="93"/>
      <c r="AD619" s="93"/>
      <c r="AE619" s="93"/>
      <c r="AF619" s="93"/>
      <c r="AG619" s="93"/>
      <c r="AH619" s="93"/>
      <c r="AI619" s="93"/>
      <c r="AJ619" s="93"/>
      <c r="AK619" s="93"/>
      <c r="AL619" s="93"/>
      <c r="AM619" s="93"/>
      <c r="AN619" s="93"/>
      <c r="AO619" s="93"/>
      <c r="AP619" s="93"/>
      <c r="AQ619" s="93"/>
      <c r="AR619" s="93"/>
      <c r="AS619" s="93"/>
      <c r="AT619" s="93"/>
      <c r="AU619" s="93"/>
      <c r="AV619" s="93"/>
      <c r="AW619" s="93"/>
      <c r="AX619" s="93"/>
      <c r="AY619" s="93"/>
      <c r="AZ619" s="93"/>
      <c r="BA619" s="93"/>
      <c r="BB619" s="93"/>
      <c r="BC619" s="93"/>
      <c r="BD619" s="93"/>
      <c r="BE619" s="93"/>
      <c r="BF619" s="93"/>
      <c r="BG619" s="93"/>
      <c r="BH619" s="93"/>
      <c r="BI619" s="93"/>
    </row>
    <row r="620" spans="1:61" x14ac:dyDescent="0.2">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c r="AA620" s="93"/>
      <c r="AB620" s="93"/>
      <c r="AC620" s="93"/>
      <c r="AD620" s="93"/>
      <c r="AE620" s="93"/>
      <c r="AF620" s="93"/>
      <c r="AG620" s="93"/>
      <c r="AH620" s="93"/>
      <c r="AI620" s="93"/>
      <c r="AJ620" s="93"/>
      <c r="AK620" s="93"/>
      <c r="AL620" s="93"/>
      <c r="AM620" s="93"/>
      <c r="AN620" s="93"/>
      <c r="AO620" s="93"/>
      <c r="AP620" s="93"/>
      <c r="AQ620" s="93"/>
      <c r="AR620" s="93"/>
      <c r="AS620" s="93"/>
      <c r="AT620" s="93"/>
      <c r="AU620" s="93"/>
      <c r="AV620" s="93"/>
      <c r="AW620" s="93"/>
      <c r="AX620" s="93"/>
      <c r="AY620" s="93"/>
      <c r="AZ620" s="93"/>
      <c r="BA620" s="93"/>
      <c r="BB620" s="93"/>
      <c r="BC620" s="93"/>
      <c r="BD620" s="93"/>
      <c r="BE620" s="93"/>
      <c r="BF620" s="93"/>
      <c r="BG620" s="93"/>
      <c r="BH620" s="93"/>
      <c r="BI620" s="93"/>
    </row>
    <row r="621" spans="1:61" x14ac:dyDescent="0.2">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c r="AA621" s="93"/>
      <c r="AB621" s="93"/>
      <c r="AC621" s="93"/>
      <c r="AD621" s="93"/>
      <c r="AE621" s="93"/>
      <c r="AF621" s="93"/>
      <c r="AG621" s="93"/>
      <c r="AH621" s="93"/>
      <c r="AI621" s="93"/>
      <c r="AJ621" s="93"/>
      <c r="AK621" s="93"/>
      <c r="AL621" s="93"/>
      <c r="AM621" s="93"/>
      <c r="AN621" s="93"/>
      <c r="AO621" s="93"/>
      <c r="AP621" s="93"/>
      <c r="AQ621" s="93"/>
      <c r="AR621" s="93"/>
      <c r="AS621" s="93"/>
      <c r="AT621" s="93"/>
      <c r="AU621" s="93"/>
      <c r="AV621" s="93"/>
      <c r="AW621" s="93"/>
      <c r="AX621" s="93"/>
      <c r="AY621" s="93"/>
      <c r="AZ621" s="93"/>
      <c r="BA621" s="93"/>
      <c r="BB621" s="93"/>
      <c r="BC621" s="93"/>
      <c r="BD621" s="93"/>
      <c r="BE621" s="93"/>
      <c r="BF621" s="93"/>
      <c r="BG621" s="93"/>
      <c r="BH621" s="93"/>
      <c r="BI621" s="93"/>
    </row>
    <row r="622" spans="1:61" x14ac:dyDescent="0.2">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c r="AA622" s="93"/>
      <c r="AB622" s="93"/>
      <c r="AC622" s="93"/>
      <c r="AD622" s="93"/>
      <c r="AE622" s="93"/>
      <c r="AF622" s="93"/>
      <c r="AG622" s="93"/>
      <c r="AH622" s="93"/>
      <c r="AI622" s="93"/>
      <c r="AJ622" s="93"/>
      <c r="AK622" s="93"/>
      <c r="AL622" s="93"/>
      <c r="AM622" s="93"/>
      <c r="AN622" s="93"/>
      <c r="AO622" s="93"/>
      <c r="AP622" s="93"/>
      <c r="AQ622" s="93"/>
      <c r="AR622" s="93"/>
      <c r="AS622" s="93"/>
      <c r="AT622" s="93"/>
      <c r="AU622" s="93"/>
      <c r="AV622" s="93"/>
      <c r="AW622" s="93"/>
      <c r="AX622" s="93"/>
      <c r="AY622" s="93"/>
      <c r="AZ622" s="93"/>
      <c r="BA622" s="93"/>
      <c r="BB622" s="93"/>
      <c r="BC622" s="93"/>
      <c r="BD622" s="93"/>
      <c r="BE622" s="93"/>
      <c r="BF622" s="93"/>
      <c r="BG622" s="93"/>
      <c r="BH622" s="93"/>
      <c r="BI622" s="93"/>
    </row>
    <row r="623" spans="1:61" x14ac:dyDescent="0.2">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c r="AA623" s="93"/>
      <c r="AB623" s="93"/>
      <c r="AC623" s="93"/>
      <c r="AD623" s="93"/>
      <c r="AE623" s="93"/>
      <c r="AF623" s="93"/>
      <c r="AG623" s="93"/>
      <c r="AH623" s="93"/>
      <c r="AI623" s="93"/>
      <c r="AJ623" s="93"/>
      <c r="AK623" s="93"/>
      <c r="AL623" s="93"/>
      <c r="AM623" s="93"/>
      <c r="AN623" s="93"/>
      <c r="AO623" s="93"/>
      <c r="AP623" s="93"/>
      <c r="AQ623" s="93"/>
      <c r="AR623" s="93"/>
      <c r="AS623" s="93"/>
      <c r="AT623" s="93"/>
      <c r="AU623" s="93"/>
      <c r="AV623" s="93"/>
      <c r="AW623" s="93"/>
      <c r="AX623" s="93"/>
      <c r="AY623" s="93"/>
      <c r="AZ623" s="93"/>
      <c r="BA623" s="93"/>
      <c r="BB623" s="93"/>
      <c r="BC623" s="93"/>
      <c r="BD623" s="93"/>
      <c r="BE623" s="93"/>
      <c r="BF623" s="93"/>
      <c r="BG623" s="93"/>
      <c r="BH623" s="93"/>
      <c r="BI623" s="93"/>
    </row>
    <row r="624" spans="1:61" x14ac:dyDescent="0.2">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c r="AA624" s="93"/>
      <c r="AB624" s="93"/>
      <c r="AC624" s="93"/>
      <c r="AD624" s="93"/>
      <c r="AE624" s="93"/>
      <c r="AF624" s="93"/>
      <c r="AG624" s="93"/>
      <c r="AH624" s="93"/>
      <c r="AI624" s="93"/>
      <c r="AJ624" s="93"/>
      <c r="AK624" s="93"/>
      <c r="AL624" s="93"/>
      <c r="AM624" s="93"/>
      <c r="AN624" s="93"/>
      <c r="AO624" s="93"/>
      <c r="AP624" s="93"/>
      <c r="AQ624" s="93"/>
      <c r="AR624" s="93"/>
      <c r="AS624" s="93"/>
      <c r="AT624" s="93"/>
      <c r="AU624" s="93"/>
      <c r="AV624" s="93"/>
      <c r="AW624" s="93"/>
      <c r="AX624" s="93"/>
      <c r="AY624" s="93"/>
      <c r="AZ624" s="93"/>
      <c r="BA624" s="93"/>
      <c r="BB624" s="93"/>
      <c r="BC624" s="93"/>
      <c r="BD624" s="93"/>
      <c r="BE624" s="93"/>
      <c r="BF624" s="93"/>
      <c r="BG624" s="93"/>
      <c r="BH624" s="93"/>
      <c r="BI624" s="93"/>
    </row>
    <row r="625" spans="1:61" x14ac:dyDescent="0.2">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c r="AE625" s="93"/>
      <c r="AF625" s="93"/>
      <c r="AG625" s="93"/>
      <c r="AH625" s="93"/>
      <c r="AI625" s="93"/>
      <c r="AJ625" s="93"/>
      <c r="AK625" s="93"/>
      <c r="AL625" s="93"/>
      <c r="AM625" s="93"/>
      <c r="AN625" s="93"/>
      <c r="AO625" s="93"/>
      <c r="AP625" s="93"/>
      <c r="AQ625" s="93"/>
      <c r="AR625" s="93"/>
      <c r="AS625" s="93"/>
      <c r="AT625" s="93"/>
      <c r="AU625" s="93"/>
      <c r="AV625" s="93"/>
      <c r="AW625" s="93"/>
      <c r="AX625" s="93"/>
      <c r="AY625" s="93"/>
      <c r="AZ625" s="93"/>
      <c r="BA625" s="93"/>
      <c r="BB625" s="93"/>
      <c r="BC625" s="93"/>
      <c r="BD625" s="93"/>
      <c r="BE625" s="93"/>
      <c r="BF625" s="93"/>
      <c r="BG625" s="93"/>
      <c r="BH625" s="93"/>
      <c r="BI625" s="93"/>
    </row>
    <row r="626" spans="1:61" x14ac:dyDescent="0.2">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c r="AU626" s="93"/>
      <c r="AV626" s="93"/>
      <c r="AW626" s="93"/>
      <c r="AX626" s="93"/>
      <c r="AY626" s="93"/>
      <c r="AZ626" s="93"/>
      <c r="BA626" s="93"/>
      <c r="BB626" s="93"/>
      <c r="BC626" s="93"/>
      <c r="BD626" s="93"/>
      <c r="BE626" s="93"/>
      <c r="BF626" s="93"/>
      <c r="BG626" s="93"/>
      <c r="BH626" s="93"/>
      <c r="BI626" s="93"/>
    </row>
    <row r="627" spans="1:61" x14ac:dyDescent="0.2">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c r="AA627" s="93"/>
      <c r="AB627" s="93"/>
      <c r="AC627" s="93"/>
      <c r="AD627" s="93"/>
      <c r="AE627" s="93"/>
      <c r="AF627" s="93"/>
      <c r="AG627" s="93"/>
      <c r="AH627" s="93"/>
      <c r="AI627" s="93"/>
      <c r="AJ627" s="93"/>
      <c r="AK627" s="93"/>
      <c r="AL627" s="93"/>
      <c r="AM627" s="93"/>
      <c r="AN627" s="93"/>
      <c r="AO627" s="93"/>
      <c r="AP627" s="93"/>
      <c r="AQ627" s="93"/>
      <c r="AR627" s="93"/>
      <c r="AS627" s="93"/>
      <c r="AT627" s="93"/>
      <c r="AU627" s="93"/>
      <c r="AV627" s="93"/>
      <c r="AW627" s="93"/>
      <c r="AX627" s="93"/>
      <c r="AY627" s="93"/>
      <c r="AZ627" s="93"/>
      <c r="BA627" s="93"/>
      <c r="BB627" s="93"/>
      <c r="BC627" s="93"/>
      <c r="BD627" s="93"/>
      <c r="BE627" s="93"/>
      <c r="BF627" s="93"/>
      <c r="BG627" s="93"/>
      <c r="BH627" s="93"/>
      <c r="BI627" s="93"/>
    </row>
    <row r="628" spans="1:61" x14ac:dyDescent="0.2">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c r="AA628" s="93"/>
      <c r="AB628" s="93"/>
      <c r="AC628" s="93"/>
      <c r="AD628" s="93"/>
      <c r="AE628" s="93"/>
      <c r="AF628" s="93"/>
      <c r="AG628" s="93"/>
      <c r="AH628" s="93"/>
      <c r="AI628" s="93"/>
      <c r="AJ628" s="93"/>
      <c r="AK628" s="93"/>
      <c r="AL628" s="93"/>
      <c r="AM628" s="93"/>
      <c r="AN628" s="93"/>
      <c r="AO628" s="93"/>
      <c r="AP628" s="93"/>
      <c r="AQ628" s="93"/>
      <c r="AR628" s="93"/>
      <c r="AS628" s="93"/>
      <c r="AT628" s="93"/>
      <c r="AU628" s="93"/>
      <c r="AV628" s="93"/>
      <c r="AW628" s="93"/>
      <c r="AX628" s="93"/>
      <c r="AY628" s="93"/>
      <c r="AZ628" s="93"/>
      <c r="BA628" s="93"/>
      <c r="BB628" s="93"/>
      <c r="BC628" s="93"/>
      <c r="BD628" s="93"/>
      <c r="BE628" s="93"/>
      <c r="BF628" s="93"/>
      <c r="BG628" s="93"/>
      <c r="BH628" s="93"/>
      <c r="BI628" s="93"/>
    </row>
    <row r="629" spans="1:61" x14ac:dyDescent="0.2">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c r="AA629" s="93"/>
      <c r="AB629" s="93"/>
      <c r="AC629" s="93"/>
      <c r="AD629" s="93"/>
      <c r="AE629" s="93"/>
      <c r="AF629" s="93"/>
      <c r="AG629" s="93"/>
      <c r="AH629" s="93"/>
      <c r="AI629" s="93"/>
      <c r="AJ629" s="93"/>
      <c r="AK629" s="93"/>
      <c r="AL629" s="93"/>
      <c r="AM629" s="93"/>
      <c r="AN629" s="93"/>
      <c r="AO629" s="93"/>
      <c r="AP629" s="93"/>
      <c r="AQ629" s="93"/>
      <c r="AR629" s="93"/>
      <c r="AS629" s="93"/>
      <c r="AT629" s="93"/>
      <c r="AU629" s="93"/>
      <c r="AV629" s="93"/>
      <c r="AW629" s="93"/>
      <c r="AX629" s="93"/>
      <c r="AY629" s="93"/>
      <c r="AZ629" s="93"/>
      <c r="BA629" s="93"/>
      <c r="BB629" s="93"/>
      <c r="BC629" s="93"/>
      <c r="BD629" s="93"/>
      <c r="BE629" s="93"/>
      <c r="BF629" s="93"/>
      <c r="BG629" s="93"/>
      <c r="BH629" s="93"/>
      <c r="BI629" s="93"/>
    </row>
    <row r="630" spans="1:61" x14ac:dyDescent="0.2">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c r="AA630" s="93"/>
      <c r="AB630" s="93"/>
      <c r="AC630" s="93"/>
      <c r="AD630" s="93"/>
      <c r="AE630" s="93"/>
      <c r="AF630" s="93"/>
      <c r="AG630" s="93"/>
      <c r="AH630" s="93"/>
      <c r="AI630" s="93"/>
      <c r="AJ630" s="93"/>
      <c r="AK630" s="93"/>
      <c r="AL630" s="93"/>
      <c r="AM630" s="93"/>
      <c r="AN630" s="93"/>
      <c r="AO630" s="93"/>
      <c r="AP630" s="93"/>
      <c r="AQ630" s="93"/>
      <c r="AR630" s="93"/>
      <c r="AS630" s="93"/>
      <c r="AT630" s="93"/>
      <c r="AU630" s="93"/>
      <c r="AV630" s="93"/>
      <c r="AW630" s="93"/>
      <c r="AX630" s="93"/>
      <c r="AY630" s="93"/>
      <c r="AZ630" s="93"/>
      <c r="BA630" s="93"/>
      <c r="BB630" s="93"/>
      <c r="BC630" s="93"/>
      <c r="BD630" s="93"/>
      <c r="BE630" s="93"/>
      <c r="BF630" s="93"/>
      <c r="BG630" s="93"/>
      <c r="BH630" s="93"/>
      <c r="BI630" s="93"/>
    </row>
    <row r="631" spans="1:61" x14ac:dyDescent="0.2">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c r="AA631" s="93"/>
      <c r="AB631" s="93"/>
      <c r="AC631" s="93"/>
      <c r="AD631" s="93"/>
      <c r="AE631" s="93"/>
      <c r="AF631" s="93"/>
      <c r="AG631" s="93"/>
      <c r="AH631" s="93"/>
      <c r="AI631" s="93"/>
      <c r="AJ631" s="93"/>
      <c r="AK631" s="93"/>
      <c r="AL631" s="93"/>
      <c r="AM631" s="93"/>
      <c r="AN631" s="93"/>
      <c r="AO631" s="93"/>
      <c r="AP631" s="93"/>
      <c r="AQ631" s="93"/>
      <c r="AR631" s="93"/>
      <c r="AS631" s="93"/>
      <c r="AT631" s="93"/>
      <c r="AU631" s="93"/>
      <c r="AV631" s="93"/>
      <c r="AW631" s="93"/>
      <c r="AX631" s="93"/>
      <c r="AY631" s="93"/>
      <c r="AZ631" s="93"/>
      <c r="BA631" s="93"/>
      <c r="BB631" s="93"/>
      <c r="BC631" s="93"/>
      <c r="BD631" s="93"/>
      <c r="BE631" s="93"/>
      <c r="BF631" s="93"/>
      <c r="BG631" s="93"/>
      <c r="BH631" s="93"/>
      <c r="BI631" s="93"/>
    </row>
    <row r="632" spans="1:61" x14ac:dyDescent="0.2">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c r="AA632" s="93"/>
      <c r="AB632" s="93"/>
      <c r="AC632" s="93"/>
      <c r="AD632" s="93"/>
      <c r="AE632" s="93"/>
      <c r="AF632" s="93"/>
      <c r="AG632" s="93"/>
      <c r="AH632" s="93"/>
      <c r="AI632" s="93"/>
      <c r="AJ632" s="93"/>
      <c r="AK632" s="93"/>
      <c r="AL632" s="93"/>
      <c r="AM632" s="93"/>
      <c r="AN632" s="93"/>
      <c r="AO632" s="93"/>
      <c r="AP632" s="93"/>
      <c r="AQ632" s="93"/>
      <c r="AR632" s="93"/>
      <c r="AS632" s="93"/>
      <c r="AT632" s="93"/>
      <c r="AU632" s="93"/>
      <c r="AV632" s="93"/>
      <c r="AW632" s="93"/>
      <c r="AX632" s="93"/>
      <c r="AY632" s="93"/>
      <c r="AZ632" s="93"/>
      <c r="BA632" s="93"/>
      <c r="BB632" s="93"/>
      <c r="BC632" s="93"/>
      <c r="BD632" s="93"/>
      <c r="BE632" s="93"/>
      <c r="BF632" s="93"/>
      <c r="BG632" s="93"/>
      <c r="BH632" s="93"/>
      <c r="BI632" s="93"/>
    </row>
    <row r="633" spans="1:61" x14ac:dyDescent="0.2">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c r="AA633" s="93"/>
      <c r="AB633" s="93"/>
      <c r="AC633" s="93"/>
      <c r="AD633" s="93"/>
      <c r="AE633" s="93"/>
      <c r="AF633" s="93"/>
      <c r="AG633" s="93"/>
      <c r="AH633" s="93"/>
      <c r="AI633" s="93"/>
      <c r="AJ633" s="93"/>
      <c r="AK633" s="93"/>
      <c r="AL633" s="93"/>
      <c r="AM633" s="93"/>
      <c r="AN633" s="93"/>
      <c r="AO633" s="93"/>
      <c r="AP633" s="93"/>
      <c r="AQ633" s="93"/>
      <c r="AR633" s="93"/>
      <c r="AS633" s="93"/>
      <c r="AT633" s="93"/>
      <c r="AU633" s="93"/>
      <c r="AV633" s="93"/>
      <c r="AW633" s="93"/>
      <c r="AX633" s="93"/>
      <c r="AY633" s="93"/>
      <c r="AZ633" s="93"/>
      <c r="BA633" s="93"/>
      <c r="BB633" s="93"/>
      <c r="BC633" s="93"/>
      <c r="BD633" s="93"/>
      <c r="BE633" s="93"/>
      <c r="BF633" s="93"/>
      <c r="BG633" s="93"/>
      <c r="BH633" s="93"/>
      <c r="BI633" s="93"/>
    </row>
    <row r="634" spans="1:61" x14ac:dyDescent="0.2">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c r="AA634" s="93"/>
      <c r="AB634" s="93"/>
      <c r="AC634" s="93"/>
      <c r="AD634" s="93"/>
      <c r="AE634" s="93"/>
      <c r="AF634" s="93"/>
      <c r="AG634" s="93"/>
      <c r="AH634" s="93"/>
      <c r="AI634" s="93"/>
      <c r="AJ634" s="93"/>
      <c r="AK634" s="93"/>
      <c r="AL634" s="93"/>
      <c r="AM634" s="93"/>
      <c r="AN634" s="93"/>
      <c r="AO634" s="93"/>
      <c r="AP634" s="93"/>
      <c r="AQ634" s="93"/>
      <c r="AR634" s="93"/>
      <c r="AS634" s="93"/>
      <c r="AT634" s="93"/>
      <c r="AU634" s="93"/>
      <c r="AV634" s="93"/>
      <c r="AW634" s="93"/>
      <c r="AX634" s="93"/>
      <c r="AY634" s="93"/>
      <c r="AZ634" s="93"/>
      <c r="BA634" s="93"/>
      <c r="BB634" s="93"/>
      <c r="BC634" s="93"/>
      <c r="BD634" s="93"/>
      <c r="BE634" s="93"/>
      <c r="BF634" s="93"/>
      <c r="BG634" s="93"/>
      <c r="BH634" s="93"/>
      <c r="BI634" s="93"/>
    </row>
    <row r="635" spans="1:61" x14ac:dyDescent="0.2">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c r="AA635" s="93"/>
      <c r="AB635" s="93"/>
      <c r="AC635" s="93"/>
      <c r="AD635" s="93"/>
      <c r="AE635" s="93"/>
      <c r="AF635" s="93"/>
      <c r="AG635" s="93"/>
      <c r="AH635" s="93"/>
      <c r="AI635" s="93"/>
      <c r="AJ635" s="93"/>
      <c r="AK635" s="93"/>
      <c r="AL635" s="93"/>
      <c r="AM635" s="93"/>
      <c r="AN635" s="93"/>
      <c r="AO635" s="93"/>
      <c r="AP635" s="93"/>
      <c r="AQ635" s="93"/>
      <c r="AR635" s="93"/>
      <c r="AS635" s="93"/>
      <c r="AT635" s="93"/>
      <c r="AU635" s="93"/>
      <c r="AV635" s="93"/>
      <c r="AW635" s="93"/>
      <c r="AX635" s="93"/>
      <c r="AY635" s="93"/>
      <c r="AZ635" s="93"/>
      <c r="BA635" s="93"/>
      <c r="BB635" s="93"/>
      <c r="BC635" s="93"/>
      <c r="BD635" s="93"/>
      <c r="BE635" s="93"/>
      <c r="BF635" s="93"/>
      <c r="BG635" s="93"/>
      <c r="BH635" s="93"/>
      <c r="BI635" s="93"/>
    </row>
    <row r="636" spans="1:61" x14ac:dyDescent="0.2">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c r="AA636" s="93"/>
      <c r="AB636" s="93"/>
      <c r="AC636" s="93"/>
      <c r="AD636" s="93"/>
      <c r="AE636" s="93"/>
      <c r="AF636" s="93"/>
      <c r="AG636" s="93"/>
      <c r="AH636" s="93"/>
      <c r="AI636" s="93"/>
      <c r="AJ636" s="93"/>
      <c r="AK636" s="93"/>
      <c r="AL636" s="93"/>
      <c r="AM636" s="93"/>
      <c r="AN636" s="93"/>
      <c r="AO636" s="93"/>
      <c r="AP636" s="93"/>
      <c r="AQ636" s="93"/>
      <c r="AR636" s="93"/>
      <c r="AS636" s="93"/>
      <c r="AT636" s="93"/>
      <c r="AU636" s="93"/>
      <c r="AV636" s="93"/>
      <c r="AW636" s="93"/>
      <c r="AX636" s="93"/>
      <c r="AY636" s="93"/>
      <c r="AZ636" s="93"/>
      <c r="BA636" s="93"/>
      <c r="BB636" s="93"/>
      <c r="BC636" s="93"/>
      <c r="BD636" s="93"/>
      <c r="BE636" s="93"/>
      <c r="BF636" s="93"/>
      <c r="BG636" s="93"/>
      <c r="BH636" s="93"/>
      <c r="BI636" s="93"/>
    </row>
    <row r="637" spans="1:61" x14ac:dyDescent="0.2">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c r="AA637" s="93"/>
      <c r="AB637" s="93"/>
      <c r="AC637" s="93"/>
      <c r="AD637" s="93"/>
      <c r="AE637" s="93"/>
      <c r="AF637" s="93"/>
      <c r="AG637" s="93"/>
      <c r="AH637" s="93"/>
      <c r="AI637" s="93"/>
      <c r="AJ637" s="93"/>
      <c r="AK637" s="93"/>
      <c r="AL637" s="93"/>
      <c r="AM637" s="93"/>
      <c r="AN637" s="93"/>
      <c r="AO637" s="93"/>
      <c r="AP637" s="93"/>
      <c r="AQ637" s="93"/>
      <c r="AR637" s="93"/>
      <c r="AS637" s="93"/>
      <c r="AT637" s="93"/>
      <c r="AU637" s="93"/>
      <c r="AV637" s="93"/>
      <c r="AW637" s="93"/>
      <c r="AX637" s="93"/>
      <c r="AY637" s="93"/>
      <c r="AZ637" s="93"/>
      <c r="BA637" s="93"/>
      <c r="BB637" s="93"/>
      <c r="BC637" s="93"/>
      <c r="BD637" s="93"/>
      <c r="BE637" s="93"/>
      <c r="BF637" s="93"/>
      <c r="BG637" s="93"/>
      <c r="BH637" s="93"/>
      <c r="BI637" s="93"/>
    </row>
    <row r="638" spans="1:61" x14ac:dyDescent="0.2">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c r="AA638" s="93"/>
      <c r="AB638" s="93"/>
      <c r="AC638" s="93"/>
      <c r="AD638" s="93"/>
      <c r="AE638" s="93"/>
      <c r="AF638" s="93"/>
      <c r="AG638" s="93"/>
      <c r="AH638" s="93"/>
      <c r="AI638" s="93"/>
      <c r="AJ638" s="93"/>
      <c r="AK638" s="93"/>
      <c r="AL638" s="93"/>
      <c r="AM638" s="93"/>
      <c r="AN638" s="93"/>
      <c r="AO638" s="93"/>
      <c r="AP638" s="93"/>
      <c r="AQ638" s="93"/>
      <c r="AR638" s="93"/>
      <c r="AS638" s="93"/>
      <c r="AT638" s="93"/>
      <c r="AU638" s="93"/>
      <c r="AV638" s="93"/>
      <c r="AW638" s="93"/>
      <c r="AX638" s="93"/>
      <c r="AY638" s="93"/>
      <c r="AZ638" s="93"/>
      <c r="BA638" s="93"/>
      <c r="BB638" s="93"/>
      <c r="BC638" s="93"/>
      <c r="BD638" s="93"/>
      <c r="BE638" s="93"/>
      <c r="BF638" s="93"/>
      <c r="BG638" s="93"/>
      <c r="BH638" s="93"/>
      <c r="BI638" s="93"/>
    </row>
    <row r="639" spans="1:61" x14ac:dyDescent="0.2">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c r="AA639" s="93"/>
      <c r="AB639" s="93"/>
      <c r="AC639" s="93"/>
      <c r="AD639" s="93"/>
      <c r="AE639" s="93"/>
      <c r="AF639" s="93"/>
      <c r="AG639" s="93"/>
      <c r="AH639" s="93"/>
      <c r="AI639" s="93"/>
      <c r="AJ639" s="93"/>
      <c r="AK639" s="93"/>
      <c r="AL639" s="93"/>
      <c r="AM639" s="93"/>
      <c r="AN639" s="93"/>
      <c r="AO639" s="93"/>
      <c r="AP639" s="93"/>
      <c r="AQ639" s="93"/>
      <c r="AR639" s="93"/>
      <c r="AS639" s="93"/>
      <c r="AT639" s="93"/>
      <c r="AU639" s="93"/>
      <c r="AV639" s="93"/>
      <c r="AW639" s="93"/>
      <c r="AX639" s="93"/>
      <c r="AY639" s="93"/>
      <c r="AZ639" s="93"/>
      <c r="BA639" s="93"/>
      <c r="BB639" s="93"/>
      <c r="BC639" s="93"/>
      <c r="BD639" s="93"/>
      <c r="BE639" s="93"/>
      <c r="BF639" s="93"/>
      <c r="BG639" s="93"/>
      <c r="BH639" s="93"/>
      <c r="BI639" s="93"/>
    </row>
    <row r="640" spans="1:61" x14ac:dyDescent="0.2">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c r="AA640" s="93"/>
      <c r="AB640" s="93"/>
      <c r="AC640" s="93"/>
      <c r="AD640" s="93"/>
      <c r="AE640" s="93"/>
      <c r="AF640" s="93"/>
      <c r="AG640" s="93"/>
      <c r="AH640" s="93"/>
      <c r="AI640" s="93"/>
      <c r="AJ640" s="93"/>
      <c r="AK640" s="93"/>
      <c r="AL640" s="93"/>
      <c r="AM640" s="93"/>
      <c r="AN640" s="93"/>
      <c r="AO640" s="93"/>
      <c r="AP640" s="93"/>
      <c r="AQ640" s="93"/>
      <c r="AR640" s="93"/>
      <c r="AS640" s="93"/>
      <c r="AT640" s="93"/>
      <c r="AU640" s="93"/>
      <c r="AV640" s="93"/>
      <c r="AW640" s="93"/>
      <c r="AX640" s="93"/>
      <c r="AY640" s="93"/>
      <c r="AZ640" s="93"/>
      <c r="BA640" s="93"/>
      <c r="BB640" s="93"/>
      <c r="BC640" s="93"/>
      <c r="BD640" s="93"/>
      <c r="BE640" s="93"/>
      <c r="BF640" s="93"/>
      <c r="BG640" s="93"/>
      <c r="BH640" s="93"/>
      <c r="BI640" s="93"/>
    </row>
    <row r="641" spans="1:61" x14ac:dyDescent="0.2">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93"/>
      <c r="AJ641" s="93"/>
      <c r="AK641" s="93"/>
      <c r="AL641" s="93"/>
      <c r="AM641" s="93"/>
      <c r="AN641" s="93"/>
      <c r="AO641" s="93"/>
      <c r="AP641" s="93"/>
      <c r="AQ641" s="93"/>
      <c r="AR641" s="93"/>
      <c r="AS641" s="93"/>
      <c r="AT641" s="93"/>
      <c r="AU641" s="93"/>
      <c r="AV641" s="93"/>
      <c r="AW641" s="93"/>
      <c r="AX641" s="93"/>
      <c r="AY641" s="93"/>
      <c r="AZ641" s="93"/>
      <c r="BA641" s="93"/>
      <c r="BB641" s="93"/>
      <c r="BC641" s="93"/>
      <c r="BD641" s="93"/>
      <c r="BE641" s="93"/>
      <c r="BF641" s="93"/>
      <c r="BG641" s="93"/>
      <c r="BH641" s="93"/>
      <c r="BI641" s="93"/>
    </row>
    <row r="642" spans="1:61" x14ac:dyDescent="0.2">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c r="AA642" s="93"/>
      <c r="AB642" s="93"/>
      <c r="AC642" s="93"/>
      <c r="AD642" s="93"/>
      <c r="AE642" s="93"/>
      <c r="AF642" s="93"/>
      <c r="AG642" s="93"/>
      <c r="AH642" s="93"/>
      <c r="AI642" s="93"/>
      <c r="AJ642" s="93"/>
      <c r="AK642" s="93"/>
      <c r="AL642" s="93"/>
      <c r="AM642" s="93"/>
      <c r="AN642" s="93"/>
      <c r="AO642" s="93"/>
      <c r="AP642" s="93"/>
      <c r="AQ642" s="93"/>
      <c r="AR642" s="93"/>
      <c r="AS642" s="93"/>
      <c r="AT642" s="93"/>
      <c r="AU642" s="93"/>
      <c r="AV642" s="93"/>
      <c r="AW642" s="93"/>
      <c r="AX642" s="93"/>
      <c r="AY642" s="93"/>
      <c r="AZ642" s="93"/>
      <c r="BA642" s="93"/>
      <c r="BB642" s="93"/>
      <c r="BC642" s="93"/>
      <c r="BD642" s="93"/>
      <c r="BE642" s="93"/>
      <c r="BF642" s="93"/>
      <c r="BG642" s="93"/>
      <c r="BH642" s="93"/>
      <c r="BI642" s="93"/>
    </row>
    <row r="643" spans="1:61" x14ac:dyDescent="0.2">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c r="AA643" s="93"/>
      <c r="AB643" s="93"/>
      <c r="AC643" s="93"/>
      <c r="AD643" s="93"/>
      <c r="AE643" s="93"/>
      <c r="AF643" s="93"/>
      <c r="AG643" s="93"/>
      <c r="AH643" s="93"/>
      <c r="AI643" s="93"/>
      <c r="AJ643" s="93"/>
      <c r="AK643" s="93"/>
      <c r="AL643" s="93"/>
      <c r="AM643" s="93"/>
      <c r="AN643" s="93"/>
      <c r="AO643" s="93"/>
      <c r="AP643" s="93"/>
      <c r="AQ643" s="93"/>
      <c r="AR643" s="93"/>
      <c r="AS643" s="93"/>
      <c r="AT643" s="93"/>
      <c r="AU643" s="93"/>
      <c r="AV643" s="93"/>
      <c r="AW643" s="93"/>
      <c r="AX643" s="93"/>
      <c r="AY643" s="93"/>
      <c r="AZ643" s="93"/>
      <c r="BA643" s="93"/>
      <c r="BB643" s="93"/>
      <c r="BC643" s="93"/>
      <c r="BD643" s="93"/>
      <c r="BE643" s="93"/>
      <c r="BF643" s="93"/>
      <c r="BG643" s="93"/>
      <c r="BH643" s="93"/>
      <c r="BI643" s="93"/>
    </row>
    <row r="644" spans="1:61" x14ac:dyDescent="0.2">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93"/>
      <c r="AY644" s="93"/>
      <c r="AZ644" s="93"/>
      <c r="BA644" s="93"/>
      <c r="BB644" s="93"/>
      <c r="BC644" s="93"/>
      <c r="BD644" s="93"/>
      <c r="BE644" s="93"/>
      <c r="BF644" s="93"/>
      <c r="BG644" s="93"/>
      <c r="BH644" s="93"/>
      <c r="BI644" s="93"/>
    </row>
    <row r="645" spans="1:61" x14ac:dyDescent="0.2">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93"/>
      <c r="AY645" s="93"/>
      <c r="AZ645" s="93"/>
      <c r="BA645" s="93"/>
      <c r="BB645" s="93"/>
      <c r="BC645" s="93"/>
      <c r="BD645" s="93"/>
      <c r="BE645" s="93"/>
      <c r="BF645" s="93"/>
      <c r="BG645" s="93"/>
      <c r="BH645" s="93"/>
      <c r="BI645" s="93"/>
    </row>
  </sheetData>
  <sheetProtection selectLockedCells="1"/>
  <mergeCells count="1265">
    <mergeCell ref="A517:Q518"/>
    <mergeCell ref="A519:Q520"/>
    <mergeCell ref="R517:AX518"/>
    <mergeCell ref="R519:AX520"/>
    <mergeCell ref="AY517:BI518"/>
    <mergeCell ref="AY519:BI520"/>
    <mergeCell ref="A365:D365"/>
    <mergeCell ref="E365:AP365"/>
    <mergeCell ref="AQ365:AY365"/>
    <mergeCell ref="AZ365:BI365"/>
    <mergeCell ref="A371:AP371"/>
    <mergeCell ref="AQ371:BI371"/>
    <mergeCell ref="A373:AQ373"/>
    <mergeCell ref="A366:D366"/>
    <mergeCell ref="E366:AP366"/>
    <mergeCell ref="AQ366:AY366"/>
    <mergeCell ref="AZ366:BI366"/>
    <mergeCell ref="A367:D367"/>
    <mergeCell ref="E367:AP367"/>
    <mergeCell ref="AQ367:AY367"/>
    <mergeCell ref="AZ367:BI367"/>
    <mergeCell ref="A368:D368"/>
    <mergeCell ref="E368:AP368"/>
    <mergeCell ref="AQ368:AY368"/>
    <mergeCell ref="AZ368:BI368"/>
    <mergeCell ref="A369:D369"/>
    <mergeCell ref="E369:AP369"/>
    <mergeCell ref="AQ369:AY369"/>
    <mergeCell ref="AZ369:BI369"/>
    <mergeCell ref="A370:D370"/>
    <mergeCell ref="E370:AP370"/>
    <mergeCell ref="AQ370:AY370"/>
    <mergeCell ref="AZ370:BI370"/>
    <mergeCell ref="A360:D360"/>
    <mergeCell ref="E360:AP360"/>
    <mergeCell ref="AQ360:AY360"/>
    <mergeCell ref="AZ360:BI360"/>
    <mergeCell ref="A361:D361"/>
    <mergeCell ref="E361:AP361"/>
    <mergeCell ref="AQ361:AY361"/>
    <mergeCell ref="AZ361:BI361"/>
    <mergeCell ref="A362:D362"/>
    <mergeCell ref="E362:AP362"/>
    <mergeCell ref="AQ362:AY362"/>
    <mergeCell ref="AZ362:BI362"/>
    <mergeCell ref="A363:D363"/>
    <mergeCell ref="E363:AP363"/>
    <mergeCell ref="AQ363:AY363"/>
    <mergeCell ref="AZ363:BI363"/>
    <mergeCell ref="A364:D364"/>
    <mergeCell ref="E364:AP364"/>
    <mergeCell ref="AQ364:AY364"/>
    <mergeCell ref="AZ364:BI364"/>
    <mergeCell ref="AZ352:BI352"/>
    <mergeCell ref="H353:BI353"/>
    <mergeCell ref="A354:BI354"/>
    <mergeCell ref="A355:BI355"/>
    <mergeCell ref="A356:BI356"/>
    <mergeCell ref="A357:D357"/>
    <mergeCell ref="E357:AP357"/>
    <mergeCell ref="AQ357:AY357"/>
    <mergeCell ref="AZ357:BI357"/>
    <mergeCell ref="A358:D358"/>
    <mergeCell ref="E358:AP358"/>
    <mergeCell ref="AQ358:AY358"/>
    <mergeCell ref="AZ358:BI358"/>
    <mergeCell ref="A359:D359"/>
    <mergeCell ref="E359:AP359"/>
    <mergeCell ref="AQ359:AY359"/>
    <mergeCell ref="AZ359:BI359"/>
    <mergeCell ref="A318:AF318"/>
    <mergeCell ref="AJ318:AQ318"/>
    <mergeCell ref="AS318:BI318"/>
    <mergeCell ref="A319:AI319"/>
    <mergeCell ref="AJ319:AR319"/>
    <mergeCell ref="AS319:BI319"/>
    <mergeCell ref="A320:AE320"/>
    <mergeCell ref="AJ320:AR320"/>
    <mergeCell ref="AS320:BI320"/>
    <mergeCell ref="A313:AI313"/>
    <mergeCell ref="AJ313:AR313"/>
    <mergeCell ref="AS313:AZ313"/>
    <mergeCell ref="BA313:BI313"/>
    <mergeCell ref="A314:AI314"/>
    <mergeCell ref="AJ314:AR314"/>
    <mergeCell ref="AS314:AZ314"/>
    <mergeCell ref="BA314:BI314"/>
    <mergeCell ref="A315:N315"/>
    <mergeCell ref="P315:AI315"/>
    <mergeCell ref="AJ315:AR315"/>
    <mergeCell ref="AS315:AZ315"/>
    <mergeCell ref="BA315:BI315"/>
    <mergeCell ref="A316:N316"/>
    <mergeCell ref="P316:AI316"/>
    <mergeCell ref="AJ316:AR316"/>
    <mergeCell ref="AS316:AZ316"/>
    <mergeCell ref="BA316:BI316"/>
    <mergeCell ref="A309:AI309"/>
    <mergeCell ref="AJ309:AR309"/>
    <mergeCell ref="AS309:AZ309"/>
    <mergeCell ref="BA309:BI309"/>
    <mergeCell ref="A310:AI310"/>
    <mergeCell ref="AJ310:AR310"/>
    <mergeCell ref="AS310:AZ310"/>
    <mergeCell ref="BA310:BI310"/>
    <mergeCell ref="A311:AI311"/>
    <mergeCell ref="AJ311:AR311"/>
    <mergeCell ref="AS311:AZ311"/>
    <mergeCell ref="BA311:BI311"/>
    <mergeCell ref="A312:AI312"/>
    <mergeCell ref="AJ312:AR312"/>
    <mergeCell ref="AS312:AZ312"/>
    <mergeCell ref="BA312:BI312"/>
    <mergeCell ref="A317:AI317"/>
    <mergeCell ref="AJ317:AR317"/>
    <mergeCell ref="AS317:AZ317"/>
    <mergeCell ref="BA317:BI317"/>
    <mergeCell ref="A304:AI304"/>
    <mergeCell ref="AJ304:AR304"/>
    <mergeCell ref="AS304:AZ304"/>
    <mergeCell ref="BA304:BI304"/>
    <mergeCell ref="A305:AI305"/>
    <mergeCell ref="AJ305:AR305"/>
    <mergeCell ref="AS305:AZ305"/>
    <mergeCell ref="BA305:BI305"/>
    <mergeCell ref="A306:AI306"/>
    <mergeCell ref="AJ306:BI306"/>
    <mergeCell ref="A307:AI307"/>
    <mergeCell ref="AJ307:AR307"/>
    <mergeCell ref="AS307:AZ307"/>
    <mergeCell ref="BA307:BI307"/>
    <mergeCell ref="A308:AI308"/>
    <mergeCell ref="AJ308:AR308"/>
    <mergeCell ref="AS308:AZ308"/>
    <mergeCell ref="BA308:BI308"/>
    <mergeCell ref="A299:AI299"/>
    <mergeCell ref="AJ299:AR299"/>
    <mergeCell ref="AS299:AZ299"/>
    <mergeCell ref="BA299:BI299"/>
    <mergeCell ref="A300:AI300"/>
    <mergeCell ref="AJ300:AR300"/>
    <mergeCell ref="AS300:AZ300"/>
    <mergeCell ref="BA300:BI300"/>
    <mergeCell ref="A301:R301"/>
    <mergeCell ref="AJ301:BI301"/>
    <mergeCell ref="A302:AI302"/>
    <mergeCell ref="AJ302:AR302"/>
    <mergeCell ref="AS302:AZ302"/>
    <mergeCell ref="BA302:BI302"/>
    <mergeCell ref="A303:AI303"/>
    <mergeCell ref="AJ303:AR303"/>
    <mergeCell ref="AS303:AZ303"/>
    <mergeCell ref="BA303:BI30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297:AI297"/>
    <mergeCell ref="AJ297:AR297"/>
    <mergeCell ref="AS297:AZ297"/>
    <mergeCell ref="BA297:BI297"/>
    <mergeCell ref="A298:AI298"/>
    <mergeCell ref="AJ298:AR298"/>
    <mergeCell ref="AS298:AZ298"/>
    <mergeCell ref="BA298:BI298"/>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Z549:BI549"/>
    <mergeCell ref="AZ551:BI551"/>
    <mergeCell ref="AJ474:AP474"/>
    <mergeCell ref="AQ474:AX474"/>
    <mergeCell ref="AY474:BC474"/>
    <mergeCell ref="H99:W99"/>
    <mergeCell ref="H102:W102"/>
    <mergeCell ref="BB99:BF99"/>
    <mergeCell ref="H105:W105"/>
    <mergeCell ref="AE101:AN101"/>
    <mergeCell ref="AE102:AN102"/>
    <mergeCell ref="AE103:AN103"/>
    <mergeCell ref="AE104:AN104"/>
    <mergeCell ref="AE105:AN105"/>
    <mergeCell ref="A407:AR407"/>
    <mergeCell ref="Y178:AX178"/>
    <mergeCell ref="AW153:BD153"/>
    <mergeCell ref="B278:BF278"/>
    <mergeCell ref="A279:AI279"/>
    <mergeCell ref="AJ279:BI279"/>
    <mergeCell ref="A280:AI280"/>
    <mergeCell ref="AJ280:AR280"/>
    <mergeCell ref="AS280:AZ280"/>
    <mergeCell ref="BA280:BI280"/>
    <mergeCell ref="A281:BI281"/>
    <mergeCell ref="B283:N283"/>
    <mergeCell ref="P283:U283"/>
    <mergeCell ref="V283:Z283"/>
    <mergeCell ref="AB283:AG283"/>
    <mergeCell ref="AV283:BE283"/>
    <mergeCell ref="A285:AI285"/>
    <mergeCell ref="AJ285:AR285"/>
    <mergeCell ref="D508:BI508"/>
    <mergeCell ref="A509:AE509"/>
    <mergeCell ref="A494:C494"/>
    <mergeCell ref="A495:C495"/>
    <mergeCell ref="A496:C496"/>
    <mergeCell ref="A498:C498"/>
    <mergeCell ref="A499:C499"/>
    <mergeCell ref="BD474:BI474"/>
    <mergeCell ref="B29:AC29"/>
    <mergeCell ref="D484:BH484"/>
    <mergeCell ref="D488:BH488"/>
    <mergeCell ref="A506:D506"/>
    <mergeCell ref="F506:BH506"/>
    <mergeCell ref="R534:AX534"/>
    <mergeCell ref="AY534:BI534"/>
    <mergeCell ref="AP548:AY548"/>
    <mergeCell ref="A548:AO548"/>
    <mergeCell ref="AS285:AZ285"/>
    <mergeCell ref="BA285:BI285"/>
    <mergeCell ref="A286:AI286"/>
    <mergeCell ref="AJ286:AR286"/>
    <mergeCell ref="AS286:AZ286"/>
    <mergeCell ref="BA286:BI286"/>
    <mergeCell ref="A287:AI287"/>
    <mergeCell ref="AJ287:AR287"/>
    <mergeCell ref="AS287:AZ287"/>
    <mergeCell ref="BA287:BI287"/>
    <mergeCell ref="AI283:AU284"/>
    <mergeCell ref="A288:AI288"/>
    <mergeCell ref="AJ288:AR288"/>
    <mergeCell ref="AS288:AZ288"/>
    <mergeCell ref="BA288:BI288"/>
    <mergeCell ref="A500:C500"/>
    <mergeCell ref="A501:C501"/>
    <mergeCell ref="A502:C502"/>
    <mergeCell ref="A503:C503"/>
    <mergeCell ref="D489:BI489"/>
    <mergeCell ref="D490:BI490"/>
    <mergeCell ref="D491:BI491"/>
    <mergeCell ref="D492:BI492"/>
    <mergeCell ref="D493:BI493"/>
    <mergeCell ref="AF481:BH481"/>
    <mergeCell ref="A480:BI480"/>
    <mergeCell ref="AE471:AI471"/>
    <mergeCell ref="AJ471:AP471"/>
    <mergeCell ref="AQ471:AX471"/>
    <mergeCell ref="AY471:BC471"/>
    <mergeCell ref="BD471:BI471"/>
    <mergeCell ref="B510:AF510"/>
    <mergeCell ref="AP509:BA509"/>
    <mergeCell ref="AP510:AY510"/>
    <mergeCell ref="F494:BI494"/>
    <mergeCell ref="F495:BI495"/>
    <mergeCell ref="F496:BI496"/>
    <mergeCell ref="F498:BI498"/>
    <mergeCell ref="F499:BI499"/>
    <mergeCell ref="F500:BI500"/>
    <mergeCell ref="F501:BI501"/>
    <mergeCell ref="F502:BI502"/>
    <mergeCell ref="F503:BI503"/>
    <mergeCell ref="F504:BI504"/>
    <mergeCell ref="F505:BI505"/>
    <mergeCell ref="A476:BI476"/>
    <mergeCell ref="A478:BI478"/>
    <mergeCell ref="AE470:AI470"/>
    <mergeCell ref="AJ470:AP470"/>
    <mergeCell ref="AQ470:AX470"/>
    <mergeCell ref="AY470:BC470"/>
    <mergeCell ref="BD470:BI470"/>
    <mergeCell ref="AE472:AI472"/>
    <mergeCell ref="AJ472:AP472"/>
    <mergeCell ref="AQ472:AX472"/>
    <mergeCell ref="AY472:BC472"/>
    <mergeCell ref="BD472:BI472"/>
    <mergeCell ref="A475:BI475"/>
    <mergeCell ref="AQ473:AX473"/>
    <mergeCell ref="AY473:BC473"/>
    <mergeCell ref="BD473:BI473"/>
    <mergeCell ref="A474:AD474"/>
    <mergeCell ref="AE474:AI474"/>
    <mergeCell ref="AE473:AI473"/>
    <mergeCell ref="AJ473:AP473"/>
    <mergeCell ref="AE463:AI463"/>
    <mergeCell ref="AJ463:AP463"/>
    <mergeCell ref="AQ463:AX463"/>
    <mergeCell ref="AY463:BC463"/>
    <mergeCell ref="BD463:BI463"/>
    <mergeCell ref="AE464:AI464"/>
    <mergeCell ref="AJ464:AP464"/>
    <mergeCell ref="AQ464:AX464"/>
    <mergeCell ref="AY464:BC464"/>
    <mergeCell ref="BD464:BI464"/>
    <mergeCell ref="AJ468:AP468"/>
    <mergeCell ref="AQ468:AX468"/>
    <mergeCell ref="A504:C504"/>
    <mergeCell ref="A505:C505"/>
    <mergeCell ref="B477:AI477"/>
    <mergeCell ref="B479:BH479"/>
    <mergeCell ref="B481:AC481"/>
    <mergeCell ref="A469:AD469"/>
    <mergeCell ref="A470:AD470"/>
    <mergeCell ref="A471:AD471"/>
    <mergeCell ref="A472:AD472"/>
    <mergeCell ref="A473:AD473"/>
    <mergeCell ref="AE465:AI465"/>
    <mergeCell ref="AJ465:AP465"/>
    <mergeCell ref="AQ465:AX465"/>
    <mergeCell ref="AY465:BC465"/>
    <mergeCell ref="BD465:BI465"/>
    <mergeCell ref="AE469:AI469"/>
    <mergeCell ref="AJ469:AP469"/>
    <mergeCell ref="AQ469:AX469"/>
    <mergeCell ref="AY469:BC469"/>
    <mergeCell ref="BD469:BI469"/>
    <mergeCell ref="AJ461:AP461"/>
    <mergeCell ref="AQ461:AX461"/>
    <mergeCell ref="AY461:BC461"/>
    <mergeCell ref="BD461:BI461"/>
    <mergeCell ref="AE462:AI462"/>
    <mergeCell ref="AJ462:AP462"/>
    <mergeCell ref="AQ462:AX462"/>
    <mergeCell ref="AY462:BC462"/>
    <mergeCell ref="BD462:BI462"/>
    <mergeCell ref="AJ459:AP459"/>
    <mergeCell ref="AQ459:AX459"/>
    <mergeCell ref="AY459:BC459"/>
    <mergeCell ref="BD459:BI459"/>
    <mergeCell ref="AE460:AI460"/>
    <mergeCell ref="AJ460:AP460"/>
    <mergeCell ref="AQ460:AX460"/>
    <mergeCell ref="AY460:BC460"/>
    <mergeCell ref="BD460:BI460"/>
    <mergeCell ref="AE459:AI459"/>
    <mergeCell ref="A455:AD455"/>
    <mergeCell ref="AE455:AI455"/>
    <mergeCell ref="AJ455:AP455"/>
    <mergeCell ref="AQ455:AX455"/>
    <mergeCell ref="AY455:BC455"/>
    <mergeCell ref="BD455:BI455"/>
    <mergeCell ref="A464:AD464"/>
    <mergeCell ref="A468:AD468"/>
    <mergeCell ref="A456:AD456"/>
    <mergeCell ref="A457:AD457"/>
    <mergeCell ref="A458:AD458"/>
    <mergeCell ref="A459:AD459"/>
    <mergeCell ref="A460:AD460"/>
    <mergeCell ref="A461:AD461"/>
    <mergeCell ref="A462:AD462"/>
    <mergeCell ref="A463:AD463"/>
    <mergeCell ref="AE456:AI456"/>
    <mergeCell ref="AJ456:AP456"/>
    <mergeCell ref="AQ456:AX456"/>
    <mergeCell ref="AY456:BC456"/>
    <mergeCell ref="BD456:BI456"/>
    <mergeCell ref="AE457:AI457"/>
    <mergeCell ref="AJ457:AP457"/>
    <mergeCell ref="AQ457:AX457"/>
    <mergeCell ref="AY457:BC457"/>
    <mergeCell ref="BD457:BI457"/>
    <mergeCell ref="AE458:AI458"/>
    <mergeCell ref="AJ458:AP458"/>
    <mergeCell ref="AQ458:AX458"/>
    <mergeCell ref="AY458:BC458"/>
    <mergeCell ref="BD458:BI458"/>
    <mergeCell ref="AE461:AI461"/>
    <mergeCell ref="AE442:BI443"/>
    <mergeCell ref="A445:AD445"/>
    <mergeCell ref="A446:AD446"/>
    <mergeCell ref="A448:AD448"/>
    <mergeCell ref="A453:AD453"/>
    <mergeCell ref="A454:AD454"/>
    <mergeCell ref="AE454:AI454"/>
    <mergeCell ref="AJ454:AP454"/>
    <mergeCell ref="AQ454:AX454"/>
    <mergeCell ref="AY454:BC454"/>
    <mergeCell ref="BD454:BI454"/>
    <mergeCell ref="A452:AD452"/>
    <mergeCell ref="AE444:BI447"/>
    <mergeCell ref="A447:Q447"/>
    <mergeCell ref="R447:S447"/>
    <mergeCell ref="A449:BC450"/>
    <mergeCell ref="BD449:BI449"/>
    <mergeCell ref="BD450:BI450"/>
    <mergeCell ref="A451:BI451"/>
    <mergeCell ref="AE452:AI452"/>
    <mergeCell ref="AJ452:AP452"/>
    <mergeCell ref="AQ452:AX452"/>
    <mergeCell ref="AY452:BC452"/>
    <mergeCell ref="BD452:BI452"/>
    <mergeCell ref="AE453:AX453"/>
    <mergeCell ref="AY453:BI453"/>
    <mergeCell ref="AQ341:AY341"/>
    <mergeCell ref="A380:BI380"/>
    <mergeCell ref="A387:D387"/>
    <mergeCell ref="A388:D388"/>
    <mergeCell ref="E388:AP388"/>
    <mergeCell ref="AQ388:AY388"/>
    <mergeCell ref="AZ388:BI388"/>
    <mergeCell ref="A389:D389"/>
    <mergeCell ref="E389:AP389"/>
    <mergeCell ref="AQ389:AY389"/>
    <mergeCell ref="AZ389:BI389"/>
    <mergeCell ref="A386:D386"/>
    <mergeCell ref="A393:D393"/>
    <mergeCell ref="A390:D390"/>
    <mergeCell ref="A391:D391"/>
    <mergeCell ref="E391:AP391"/>
    <mergeCell ref="AQ391:AY391"/>
    <mergeCell ref="AZ391:BI391"/>
    <mergeCell ref="A392:D392"/>
    <mergeCell ref="E392:AP392"/>
    <mergeCell ref="AQ392:AY392"/>
    <mergeCell ref="AZ392:BI392"/>
    <mergeCell ref="E390:AP390"/>
    <mergeCell ref="AQ390:AY390"/>
    <mergeCell ref="AZ390:BI390"/>
    <mergeCell ref="A347:AQ347"/>
    <mergeCell ref="H349:AP349"/>
    <mergeCell ref="H350:AP350"/>
    <mergeCell ref="AQ350:BI351"/>
    <mergeCell ref="H351:AP351"/>
    <mergeCell ref="H352:AP352"/>
    <mergeCell ref="AQ352:AY352"/>
    <mergeCell ref="A54:P54"/>
    <mergeCell ref="A55:M55"/>
    <mergeCell ref="N55:Z55"/>
    <mergeCell ref="B57:N57"/>
    <mergeCell ref="A343:D343"/>
    <mergeCell ref="E343:AP343"/>
    <mergeCell ref="A344:D344"/>
    <mergeCell ref="E344:AP344"/>
    <mergeCell ref="AQ344:AY344"/>
    <mergeCell ref="AZ344:BI344"/>
    <mergeCell ref="A331:D331"/>
    <mergeCell ref="E331:AP331"/>
    <mergeCell ref="A332:D332"/>
    <mergeCell ref="E332:AP332"/>
    <mergeCell ref="A334:D334"/>
    <mergeCell ref="E334:AP334"/>
    <mergeCell ref="A335:D335"/>
    <mergeCell ref="E335:AP335"/>
    <mergeCell ref="A336:D336"/>
    <mergeCell ref="E336:AP336"/>
    <mergeCell ref="A337:D337"/>
    <mergeCell ref="E337:AP337"/>
    <mergeCell ref="AQ343:AY343"/>
    <mergeCell ref="AZ343:BI343"/>
    <mergeCell ref="AQ331:AY331"/>
    <mergeCell ref="AZ331:BI331"/>
    <mergeCell ref="AQ332:AY332"/>
    <mergeCell ref="AZ332:BI332"/>
    <mergeCell ref="AQ338:AY338"/>
    <mergeCell ref="AZ338:BI338"/>
    <mergeCell ref="A338:D338"/>
    <mergeCell ref="E338:AP338"/>
    <mergeCell ref="AI13:AI14"/>
    <mergeCell ref="AE15:AI15"/>
    <mergeCell ref="U15:X15"/>
    <mergeCell ref="W13:W14"/>
    <mergeCell ref="AZ341:BI341"/>
    <mergeCell ref="AQ342:AY342"/>
    <mergeCell ref="AZ342:BI342"/>
    <mergeCell ref="A341:D341"/>
    <mergeCell ref="A342:D342"/>
    <mergeCell ref="AQ339:AY339"/>
    <mergeCell ref="AZ339:BI339"/>
    <mergeCell ref="AQ340:AY340"/>
    <mergeCell ref="AZ340:BI340"/>
    <mergeCell ref="E339:AP339"/>
    <mergeCell ref="A339:D339"/>
    <mergeCell ref="A340:D340"/>
    <mergeCell ref="B41:W41"/>
    <mergeCell ref="B26:H26"/>
    <mergeCell ref="A23:Q23"/>
    <mergeCell ref="A24:BI24"/>
    <mergeCell ref="A20:V20"/>
    <mergeCell ref="A21:H21"/>
    <mergeCell ref="A22:V22"/>
    <mergeCell ref="B31:Q31"/>
    <mergeCell ref="H323:AP323"/>
    <mergeCell ref="H325:AP325"/>
    <mergeCell ref="H324:AP324"/>
    <mergeCell ref="AQ324:BI325"/>
    <mergeCell ref="AY57:BG57"/>
    <mergeCell ref="AB55:AO55"/>
    <mergeCell ref="AP55:BH55"/>
    <mergeCell ref="C53:T53"/>
    <mergeCell ref="AB16:AC16"/>
    <mergeCell ref="Y15:AA15"/>
    <mergeCell ref="Y16:AA16"/>
    <mergeCell ref="M17:O17"/>
    <mergeCell ref="P57:Z57"/>
    <mergeCell ref="AB57:AL57"/>
    <mergeCell ref="AN57:AW57"/>
    <mergeCell ref="P69:Z69"/>
    <mergeCell ref="AB69:AL69"/>
    <mergeCell ref="P85:Z85"/>
    <mergeCell ref="AB85:AL85"/>
    <mergeCell ref="AN85:AW85"/>
    <mergeCell ref="AY85:BG85"/>
    <mergeCell ref="B30:BH30"/>
    <mergeCell ref="B32:BH35"/>
    <mergeCell ref="B42:BH5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G1:BI1"/>
    <mergeCell ref="G2:BI2"/>
    <mergeCell ref="A8:AI8"/>
    <mergeCell ref="A9:AI9"/>
    <mergeCell ref="H11:AI11"/>
    <mergeCell ref="A11:F11"/>
    <mergeCell ref="AQ4:BI4"/>
    <mergeCell ref="A13:F13"/>
    <mergeCell ref="H13:H14"/>
    <mergeCell ref="J13:J14"/>
    <mergeCell ref="K13:K14"/>
    <mergeCell ref="M13:M14"/>
    <mergeCell ref="A6:AI7"/>
    <mergeCell ref="A14:F14"/>
    <mergeCell ref="V13:V14"/>
    <mergeCell ref="J16:L16"/>
    <mergeCell ref="J19:U19"/>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B127:W127"/>
    <mergeCell ref="B117:R117"/>
    <mergeCell ref="B135:U135"/>
    <mergeCell ref="B98:W98"/>
    <mergeCell ref="AB93:AL93"/>
    <mergeCell ref="AN93:AW93"/>
    <mergeCell ref="AY93:BG93"/>
    <mergeCell ref="P93:Z93"/>
    <mergeCell ref="B75:N79"/>
    <mergeCell ref="AN69:AW69"/>
    <mergeCell ref="P61:Z61"/>
    <mergeCell ref="AB61:AL61"/>
    <mergeCell ref="AN61:AW61"/>
    <mergeCell ref="AY61:BG61"/>
    <mergeCell ref="P77:Z77"/>
    <mergeCell ref="AB77:AL77"/>
    <mergeCell ref="AN77:AW77"/>
    <mergeCell ref="AY77:BG77"/>
    <mergeCell ref="AY69:BG69"/>
    <mergeCell ref="B67:N71"/>
    <mergeCell ref="B59:N63"/>
    <mergeCell ref="AE107:AP107"/>
    <mergeCell ref="AE109:AN109"/>
    <mergeCell ref="AJ116:AS116"/>
    <mergeCell ref="AJ111:BH111"/>
    <mergeCell ref="AH124:AP124"/>
    <mergeCell ref="AH126:AP126"/>
    <mergeCell ref="AH129:AP129"/>
    <mergeCell ref="AE108:AP108"/>
    <mergeCell ref="AE106:AQ106"/>
    <mergeCell ref="AJ112:BI114"/>
    <mergeCell ref="B110:J110"/>
    <mergeCell ref="B163:K163"/>
    <mergeCell ref="N163:W163"/>
    <mergeCell ref="N164:W164"/>
    <mergeCell ref="Y163:AH163"/>
    <mergeCell ref="Y164:AH164"/>
    <mergeCell ref="C147:O147"/>
    <mergeCell ref="T147:AN147"/>
    <mergeCell ref="AR147:BG147"/>
    <mergeCell ref="A142:BI142"/>
    <mergeCell ref="R153:AE153"/>
    <mergeCell ref="A143:BI143"/>
    <mergeCell ref="B145:P146"/>
    <mergeCell ref="T145:AN145"/>
    <mergeCell ref="T146:AN146"/>
    <mergeCell ref="AR149:BG149"/>
    <mergeCell ref="B149:AP149"/>
    <mergeCell ref="B144:Y144"/>
    <mergeCell ref="B151:AC151"/>
    <mergeCell ref="AD151:AK151"/>
    <mergeCell ref="AM151:AT151"/>
    <mergeCell ref="AV151:BC151"/>
    <mergeCell ref="B153:Q154"/>
    <mergeCell ref="AR145:BG146"/>
    <mergeCell ref="K182:P182"/>
    <mergeCell ref="E183:G183"/>
    <mergeCell ref="H183:J183"/>
    <mergeCell ref="K183:P183"/>
    <mergeCell ref="S181:U181"/>
    <mergeCell ref="V181:AA181"/>
    <mergeCell ref="V182:AA183"/>
    <mergeCell ref="S182:U183"/>
    <mergeCell ref="AC181:AJ181"/>
    <mergeCell ref="B157:T157"/>
    <mergeCell ref="W157:AN157"/>
    <mergeCell ref="AQ157:BG157"/>
    <mergeCell ref="B158:T158"/>
    <mergeCell ref="W158:AN158"/>
    <mergeCell ref="AQ158:BG158"/>
    <mergeCell ref="AK163:BG163"/>
    <mergeCell ref="AK164:BG164"/>
    <mergeCell ref="B159:J159"/>
    <mergeCell ref="BA159:BG159"/>
    <mergeCell ref="B160:J160"/>
    <mergeCell ref="BA160:BG160"/>
    <mergeCell ref="P159:AT159"/>
    <mergeCell ref="P160:AT160"/>
    <mergeCell ref="B161:J161"/>
    <mergeCell ref="B162:J162"/>
    <mergeCell ref="R161:Z161"/>
    <mergeCell ref="R162:Z162"/>
    <mergeCell ref="AF161:AN161"/>
    <mergeCell ref="AV161:BD161"/>
    <mergeCell ref="AF162:AN162"/>
    <mergeCell ref="AV162:BD162"/>
    <mergeCell ref="B164:K164"/>
    <mergeCell ref="H326:AP326"/>
    <mergeCell ref="AQ326:AY326"/>
    <mergeCell ref="AZ326:BI326"/>
    <mergeCell ref="H327:BI327"/>
    <mergeCell ref="AQ337:AY337"/>
    <mergeCell ref="AZ337:BI337"/>
    <mergeCell ref="AQ334:AY334"/>
    <mergeCell ref="AZ334:BI334"/>
    <mergeCell ref="AQ335:AY335"/>
    <mergeCell ref="AZ335:BI335"/>
    <mergeCell ref="AQ336:AY336"/>
    <mergeCell ref="AZ336:BI336"/>
    <mergeCell ref="A395:BI395"/>
    <mergeCell ref="A384:AP384"/>
    <mergeCell ref="A345:AP345"/>
    <mergeCell ref="A330:BI330"/>
    <mergeCell ref="M203:AB203"/>
    <mergeCell ref="AE203:AH203"/>
    <mergeCell ref="AK203:AT203"/>
    <mergeCell ref="AW203:AZ203"/>
    <mergeCell ref="BC203:BG203"/>
    <mergeCell ref="N204:W204"/>
    <mergeCell ref="Y204:AH204"/>
    <mergeCell ref="AK204:BG204"/>
    <mergeCell ref="B205:K205"/>
    <mergeCell ref="N205:W205"/>
    <mergeCell ref="Y205:AH205"/>
    <mergeCell ref="AK205:BG205"/>
    <mergeCell ref="B203:J203"/>
    <mergeCell ref="E340:AP340"/>
    <mergeCell ref="E341:AP341"/>
    <mergeCell ref="E342:AP342"/>
    <mergeCell ref="O574:R574"/>
    <mergeCell ref="S574:AF574"/>
    <mergeCell ref="AH574:AL574"/>
    <mergeCell ref="AM574:BF574"/>
    <mergeCell ref="AA546:AO546"/>
    <mergeCell ref="AP554:AY554"/>
    <mergeCell ref="AZ554:BI554"/>
    <mergeCell ref="AZ548:BI548"/>
    <mergeCell ref="A549:B549"/>
    <mergeCell ref="A551:B551"/>
    <mergeCell ref="A557:AO557"/>
    <mergeCell ref="R523:AX523"/>
    <mergeCell ref="R524:AX524"/>
    <mergeCell ref="R525:AX525"/>
    <mergeCell ref="R527:AX527"/>
    <mergeCell ref="AY523:BI523"/>
    <mergeCell ref="AY524:BI524"/>
    <mergeCell ref="AY525:BI525"/>
    <mergeCell ref="AY527:BI527"/>
    <mergeCell ref="A528:Q532"/>
    <mergeCell ref="R528:AX528"/>
    <mergeCell ref="R532:AX532"/>
    <mergeCell ref="AY528:BI528"/>
    <mergeCell ref="AY532:BI532"/>
    <mergeCell ref="A533:Q535"/>
    <mergeCell ref="R533:AX533"/>
    <mergeCell ref="AY533:BI533"/>
    <mergeCell ref="A523:Q527"/>
    <mergeCell ref="AP549:AY549"/>
    <mergeCell ref="AP551:AY551"/>
    <mergeCell ref="C549:AO549"/>
    <mergeCell ref="C551:AO551"/>
    <mergeCell ref="A576:E576"/>
    <mergeCell ref="F576:S576"/>
    <mergeCell ref="V576:X576"/>
    <mergeCell ref="Z576:AL576"/>
    <mergeCell ref="AN576:AQ576"/>
    <mergeCell ref="AS576:BH576"/>
    <mergeCell ref="P570:BH570"/>
    <mergeCell ref="A561:BI561"/>
    <mergeCell ref="A562:BI562"/>
    <mergeCell ref="A563:BI563"/>
    <mergeCell ref="A564:BI564"/>
    <mergeCell ref="A565:BI565"/>
    <mergeCell ref="A566:BI566"/>
    <mergeCell ref="A567:BI567"/>
    <mergeCell ref="A568:O568"/>
    <mergeCell ref="AZ543:BI543"/>
    <mergeCell ref="AZ544:BI544"/>
    <mergeCell ref="AP545:AY545"/>
    <mergeCell ref="AZ545:BI545"/>
    <mergeCell ref="C544:Z544"/>
    <mergeCell ref="A544:B544"/>
    <mergeCell ref="AA544:AO544"/>
    <mergeCell ref="A545:B545"/>
    <mergeCell ref="C545:Z545"/>
    <mergeCell ref="AA545:AO545"/>
    <mergeCell ref="A546:B546"/>
    <mergeCell ref="C546:Z546"/>
    <mergeCell ref="A569:O569"/>
    <mergeCell ref="A570:O570"/>
    <mergeCell ref="A572:O572"/>
    <mergeCell ref="A574:E574"/>
    <mergeCell ref="F574:M574"/>
    <mergeCell ref="A600:BI600"/>
    <mergeCell ref="A602:K602"/>
    <mergeCell ref="M602:AB602"/>
    <mergeCell ref="A578:C578"/>
    <mergeCell ref="D578:G578"/>
    <mergeCell ref="I578:J578"/>
    <mergeCell ref="K578:M578"/>
    <mergeCell ref="O578:P578"/>
    <mergeCell ref="Q578:R578"/>
    <mergeCell ref="T578:U578"/>
    <mergeCell ref="V578:X578"/>
    <mergeCell ref="Z578:AC578"/>
    <mergeCell ref="AE578:AK578"/>
    <mergeCell ref="AM578:AT578"/>
    <mergeCell ref="AV578:BE578"/>
    <mergeCell ref="A580:K580"/>
    <mergeCell ref="L580:V580"/>
    <mergeCell ref="X580:Z580"/>
    <mergeCell ref="AA580:AK580"/>
    <mergeCell ref="AM580:AQ580"/>
    <mergeCell ref="AR580:BH580"/>
    <mergeCell ref="A329:BI329"/>
    <mergeCell ref="B166:BG166"/>
    <mergeCell ref="AP544:AY544"/>
    <mergeCell ref="A405:AP405"/>
    <mergeCell ref="A404:AP404"/>
    <mergeCell ref="A403:AP403"/>
    <mergeCell ref="A507:E507"/>
    <mergeCell ref="N604:W604"/>
    <mergeCell ref="X604:AI604"/>
    <mergeCell ref="A604:M604"/>
    <mergeCell ref="AR602:AU602"/>
    <mergeCell ref="AV602:BE602"/>
    <mergeCell ref="A608:H608"/>
    <mergeCell ref="AQ405:BI405"/>
    <mergeCell ref="M592:BH592"/>
    <mergeCell ref="M594:BH594"/>
    <mergeCell ref="AQ345:BI345"/>
    <mergeCell ref="A582:AM582"/>
    <mergeCell ref="AO582:BH582"/>
    <mergeCell ref="A584:F584"/>
    <mergeCell ref="A586:T586"/>
    <mergeCell ref="U586:AE586"/>
    <mergeCell ref="AP543:AY543"/>
    <mergeCell ref="A543:AO543"/>
    <mergeCell ref="G584:AE584"/>
    <mergeCell ref="A588:AZ588"/>
    <mergeCell ref="BA588:BH588"/>
    <mergeCell ref="A590:F590"/>
    <mergeCell ref="G590:BH590"/>
    <mergeCell ref="A598:D598"/>
    <mergeCell ref="E598:O598"/>
    <mergeCell ref="P598:BH598"/>
    <mergeCell ref="F507:BG507"/>
    <mergeCell ref="AP553:AY553"/>
    <mergeCell ref="A553:AO553"/>
    <mergeCell ref="AP546:AY546"/>
    <mergeCell ref="AZ546:BI546"/>
    <mergeCell ref="C555:AO555"/>
    <mergeCell ref="C556:AO556"/>
    <mergeCell ref="A415:BI415"/>
    <mergeCell ref="A416:BI416"/>
    <mergeCell ref="A417:D417"/>
    <mergeCell ref="AP557:AY557"/>
    <mergeCell ref="AZ557:BI557"/>
    <mergeCell ref="A555:B555"/>
    <mergeCell ref="AP555:AY555"/>
    <mergeCell ref="AZ555:BI555"/>
    <mergeCell ref="A556:B556"/>
    <mergeCell ref="AP556:AY556"/>
    <mergeCell ref="AZ556:BI556"/>
    <mergeCell ref="C554:AO554"/>
    <mergeCell ref="A554:B554"/>
    <mergeCell ref="A536:BI536"/>
    <mergeCell ref="R535:AX535"/>
    <mergeCell ref="AY535:BI535"/>
    <mergeCell ref="A513:BI513"/>
    <mergeCell ref="A514:BI514"/>
    <mergeCell ref="A515:BI515"/>
    <mergeCell ref="E417:AP417"/>
    <mergeCell ref="AQ417:BI417"/>
    <mergeCell ref="A418:AP418"/>
    <mergeCell ref="AQ418:AY418"/>
    <mergeCell ref="A442:AD442"/>
    <mergeCell ref="A443:AD443"/>
    <mergeCell ref="H375:AP375"/>
    <mergeCell ref="E386:AP386"/>
    <mergeCell ref="AQ386:AY386"/>
    <mergeCell ref="AZ386:BI386"/>
    <mergeCell ref="E387:AP387"/>
    <mergeCell ref="AQ387:AY387"/>
    <mergeCell ref="AZ387:BI387"/>
    <mergeCell ref="AQ384:AY384"/>
    <mergeCell ref="AZ384:BI384"/>
    <mergeCell ref="AQ385:AY385"/>
    <mergeCell ref="AZ385:BI385"/>
    <mergeCell ref="AQ383:BI383"/>
    <mergeCell ref="A385:AP385"/>
    <mergeCell ref="A381:BI381"/>
    <mergeCell ref="A382:BI382"/>
    <mergeCell ref="H376:AP376"/>
    <mergeCell ref="AQ376:BI377"/>
    <mergeCell ref="H377:AP377"/>
    <mergeCell ref="H378:AP378"/>
    <mergeCell ref="AQ378:AY378"/>
    <mergeCell ref="AZ378:BI378"/>
    <mergeCell ref="H379:BI379"/>
    <mergeCell ref="A383:D383"/>
    <mergeCell ref="E383:AP383"/>
    <mergeCell ref="E393:AP393"/>
    <mergeCell ref="AQ393:AY393"/>
    <mergeCell ref="AZ393:BI393"/>
    <mergeCell ref="A394:D394"/>
    <mergeCell ref="E394:AP394"/>
    <mergeCell ref="AQ394:AY394"/>
    <mergeCell ref="AZ394:BI394"/>
    <mergeCell ref="E400:AP400"/>
    <mergeCell ref="E401:AP401"/>
    <mergeCell ref="E402:AP402"/>
    <mergeCell ref="A396:D396"/>
    <mergeCell ref="E396:AP396"/>
    <mergeCell ref="AQ396:AY396"/>
    <mergeCell ref="AZ396:BI396"/>
    <mergeCell ref="A397:D397"/>
    <mergeCell ref="A399:D399"/>
    <mergeCell ref="A400:D400"/>
    <mergeCell ref="A401:D401"/>
    <mergeCell ref="A398:BI398"/>
    <mergeCell ref="H409:AP409"/>
    <mergeCell ref="H410:AP410"/>
    <mergeCell ref="AQ410:BI411"/>
    <mergeCell ref="H411:AP411"/>
    <mergeCell ref="H412:AP412"/>
    <mergeCell ref="AQ412:AY412"/>
    <mergeCell ref="AZ412:BI412"/>
    <mergeCell ref="A402:D402"/>
    <mergeCell ref="E397:AP397"/>
    <mergeCell ref="E399:AP399"/>
    <mergeCell ref="AQ397:AY397"/>
    <mergeCell ref="AQ399:AY399"/>
    <mergeCell ref="AQ400:AY400"/>
    <mergeCell ref="AQ401:AY401"/>
    <mergeCell ref="AQ402:AY402"/>
    <mergeCell ref="AQ403:AY403"/>
    <mergeCell ref="AZ397:BI397"/>
    <mergeCell ref="AZ399:BI399"/>
    <mergeCell ref="AZ400:BI400"/>
    <mergeCell ref="AZ401:BI401"/>
    <mergeCell ref="AZ402:BI402"/>
    <mergeCell ref="AZ403:BI403"/>
    <mergeCell ref="AQ404:AY404"/>
    <mergeCell ref="AZ404:BI404"/>
    <mergeCell ref="E424:AP424"/>
    <mergeCell ref="AQ424:AY424"/>
    <mergeCell ref="AZ424:BI424"/>
    <mergeCell ref="A425:D425"/>
    <mergeCell ref="E425:AP425"/>
    <mergeCell ref="AQ425:AY425"/>
    <mergeCell ref="AZ425:BI425"/>
    <mergeCell ref="A426:BI426"/>
    <mergeCell ref="A422:D422"/>
    <mergeCell ref="E422:AP422"/>
    <mergeCell ref="AQ422:AY422"/>
    <mergeCell ref="AZ422:BI422"/>
    <mergeCell ref="A423:D423"/>
    <mergeCell ref="E423:AP423"/>
    <mergeCell ref="AQ423:AY423"/>
    <mergeCell ref="AZ423:BI423"/>
    <mergeCell ref="A420:D420"/>
    <mergeCell ref="E420:AP420"/>
    <mergeCell ref="AQ420:AY420"/>
    <mergeCell ref="AZ420:BI420"/>
    <mergeCell ref="A421:D421"/>
    <mergeCell ref="E421:AP421"/>
    <mergeCell ref="AQ421:AY421"/>
    <mergeCell ref="AZ421:BI421"/>
    <mergeCell ref="B113:J113"/>
    <mergeCell ref="AK10:BI11"/>
    <mergeCell ref="T117:X117"/>
    <mergeCell ref="AK6:BI7"/>
    <mergeCell ref="J25:S25"/>
    <mergeCell ref="K26:U26"/>
    <mergeCell ref="V26:BH26"/>
    <mergeCell ref="B28:AH28"/>
    <mergeCell ref="AL28:AV28"/>
    <mergeCell ref="AL29:AV29"/>
    <mergeCell ref="B37:BH40"/>
    <mergeCell ref="B36:AF36"/>
    <mergeCell ref="AC182:AJ183"/>
    <mergeCell ref="A207:BH228"/>
    <mergeCell ref="AK8:BI9"/>
    <mergeCell ref="AK14:BI22"/>
    <mergeCell ref="AW28:BH28"/>
    <mergeCell ref="AW29:BH29"/>
    <mergeCell ref="B156:AP156"/>
    <mergeCell ref="B91:N95"/>
    <mergeCell ref="B83:N87"/>
    <mergeCell ref="AE202:AH202"/>
    <mergeCell ref="M202:AB202"/>
    <mergeCell ref="BC202:BG202"/>
    <mergeCell ref="AW202:AZ202"/>
    <mergeCell ref="AK202:AS202"/>
    <mergeCell ref="D177:K177"/>
    <mergeCell ref="D178:Q178"/>
    <mergeCell ref="Y177:AX177"/>
    <mergeCell ref="E181:P181"/>
    <mergeCell ref="E182:G182"/>
    <mergeCell ref="AB117:AK117"/>
    <mergeCell ref="B119:U119"/>
    <mergeCell ref="V119:BG119"/>
    <mergeCell ref="B121:AI121"/>
    <mergeCell ref="AJ121:BG121"/>
    <mergeCell ref="AL117:AP117"/>
    <mergeCell ref="V136:BG136"/>
    <mergeCell ref="B123:U123"/>
    <mergeCell ref="B124:Z126"/>
    <mergeCell ref="AQ124:BH124"/>
    <mergeCell ref="AQ126:BH126"/>
    <mergeCell ref="B129:Z131"/>
    <mergeCell ref="AQ129:BH129"/>
    <mergeCell ref="AQ131:BH131"/>
    <mergeCell ref="B128:U128"/>
    <mergeCell ref="D187:BF197"/>
    <mergeCell ref="D186:R186"/>
    <mergeCell ref="AH131:AP131"/>
    <mergeCell ref="E171:N171"/>
    <mergeCell ref="Q171:X171"/>
    <mergeCell ref="AA171:AI171"/>
    <mergeCell ref="AV170:BF172"/>
    <mergeCell ref="AK171:AU171"/>
    <mergeCell ref="A174:BI174"/>
    <mergeCell ref="B175:AG175"/>
    <mergeCell ref="D168:N169"/>
    <mergeCell ref="O168:Y169"/>
    <mergeCell ref="Z168:AJ169"/>
    <mergeCell ref="AL181:AW181"/>
    <mergeCell ref="AL182:AW183"/>
    <mergeCell ref="AZ181:BG181"/>
    <mergeCell ref="AZ182:BG183"/>
    <mergeCell ref="H182:J182"/>
    <mergeCell ref="A540:BI540"/>
    <mergeCell ref="A539:BI539"/>
    <mergeCell ref="A538:BI538"/>
    <mergeCell ref="A537:BI537"/>
    <mergeCell ref="AY521:BI521"/>
    <mergeCell ref="A521:Q521"/>
    <mergeCell ref="AY468:BC468"/>
    <mergeCell ref="BD468:BI468"/>
    <mergeCell ref="B204:K204"/>
    <mergeCell ref="AK168:AU169"/>
    <mergeCell ref="AV168:BF168"/>
    <mergeCell ref="AV169:BF169"/>
    <mergeCell ref="W200:AN200"/>
    <mergeCell ref="AQ200:BG200"/>
    <mergeCell ref="B201:T201"/>
    <mergeCell ref="W201:AN201"/>
    <mergeCell ref="AQ201:BG201"/>
    <mergeCell ref="B202:J202"/>
    <mergeCell ref="B199:AL199"/>
    <mergeCell ref="B200:T200"/>
    <mergeCell ref="A437:AP437"/>
    <mergeCell ref="AQ437:BI437"/>
    <mergeCell ref="A434:D434"/>
    <mergeCell ref="E434:AP434"/>
    <mergeCell ref="AQ434:AY434"/>
    <mergeCell ref="AZ434:BI434"/>
    <mergeCell ref="A435:AP435"/>
    <mergeCell ref="AQ435:AY435"/>
    <mergeCell ref="AZ435:BI435"/>
    <mergeCell ref="A430:D430"/>
    <mergeCell ref="E430:AP430"/>
    <mergeCell ref="AQ430:AY430"/>
    <mergeCell ref="B231:BF231"/>
    <mergeCell ref="AJ232:BI232"/>
    <mergeCell ref="A234:BI234"/>
    <mergeCell ref="B236:N236"/>
    <mergeCell ref="P236:U236"/>
    <mergeCell ref="V236:Z236"/>
    <mergeCell ref="AB236:AG236"/>
    <mergeCell ref="AI236:AU236"/>
    <mergeCell ref="AV236:BE236"/>
    <mergeCell ref="A238:AI238"/>
    <mergeCell ref="AJ238:AR238"/>
    <mergeCell ref="AS238:AZ238"/>
    <mergeCell ref="BA238:BI238"/>
    <mergeCell ref="A239:AI239"/>
    <mergeCell ref="A232:AI232"/>
    <mergeCell ref="A233:AI233"/>
    <mergeCell ref="AJ233:AR233"/>
    <mergeCell ref="AS233:AZ233"/>
    <mergeCell ref="BA233:BI233"/>
    <mergeCell ref="AJ239:AR239"/>
    <mergeCell ref="AS239:AZ239"/>
    <mergeCell ref="BA239:BI239"/>
    <mergeCell ref="A240:AI240"/>
    <mergeCell ref="AJ240:AR240"/>
    <mergeCell ref="AS240:AZ240"/>
    <mergeCell ref="BA240:BI240"/>
    <mergeCell ref="A241:AI241"/>
    <mergeCell ref="AJ241:AR241"/>
    <mergeCell ref="AS241:AZ241"/>
    <mergeCell ref="BA241:BI241"/>
    <mergeCell ref="A242:AI242"/>
    <mergeCell ref="AJ242:AR242"/>
    <mergeCell ref="AS242:AZ242"/>
    <mergeCell ref="BA242:BI242"/>
    <mergeCell ref="A243:AI243"/>
    <mergeCell ref="AJ243:AR243"/>
    <mergeCell ref="AS243:AZ243"/>
    <mergeCell ref="BA243:BI243"/>
    <mergeCell ref="A249:AI249"/>
    <mergeCell ref="AJ249:AR249"/>
    <mergeCell ref="AS249:AZ249"/>
    <mergeCell ref="BA249:BI249"/>
    <mergeCell ref="A250:AI250"/>
    <mergeCell ref="AJ250:AR250"/>
    <mergeCell ref="AS250:AZ250"/>
    <mergeCell ref="BA250:BI250"/>
    <mergeCell ref="A251:AI251"/>
    <mergeCell ref="AJ251:AR251"/>
    <mergeCell ref="AS251:AZ251"/>
    <mergeCell ref="BA251:BI251"/>
    <mergeCell ref="A252:AI252"/>
    <mergeCell ref="AJ252:AR252"/>
    <mergeCell ref="AS252:AZ252"/>
    <mergeCell ref="BA252:BI252"/>
    <mergeCell ref="A244:AI244"/>
    <mergeCell ref="AJ244:AR244"/>
    <mergeCell ref="AS244:AZ244"/>
    <mergeCell ref="BA244:BI244"/>
    <mergeCell ref="A245:AI245"/>
    <mergeCell ref="AJ245:AR245"/>
    <mergeCell ref="AS245:AZ245"/>
    <mergeCell ref="BA245:BI245"/>
    <mergeCell ref="A248:AI248"/>
    <mergeCell ref="AJ248:AR248"/>
    <mergeCell ref="AS248:AZ248"/>
    <mergeCell ref="BA248:BI248"/>
    <mergeCell ref="A246:AI246"/>
    <mergeCell ref="AJ246:AR246"/>
    <mergeCell ref="AS246:AZ246"/>
    <mergeCell ref="BA246:BI246"/>
    <mergeCell ref="A247:AI247"/>
    <mergeCell ref="AJ247:AR247"/>
    <mergeCell ref="AS247:AZ247"/>
    <mergeCell ref="BA247:BI247"/>
    <mergeCell ref="A268:N268"/>
    <mergeCell ref="P268:AI268"/>
    <mergeCell ref="AJ268:AR268"/>
    <mergeCell ref="AS268:AZ268"/>
    <mergeCell ref="BA268:BI268"/>
    <mergeCell ref="A269:N269"/>
    <mergeCell ref="P269:AI269"/>
    <mergeCell ref="AJ269:AR269"/>
    <mergeCell ref="A253:AI253"/>
    <mergeCell ref="AJ253:AR253"/>
    <mergeCell ref="AS253:AZ253"/>
    <mergeCell ref="BA253:BI253"/>
    <mergeCell ref="A254:R254"/>
    <mergeCell ref="AJ254:BI254"/>
    <mergeCell ref="A255:AI255"/>
    <mergeCell ref="AJ255:AR255"/>
    <mergeCell ref="AS255:AZ255"/>
    <mergeCell ref="BA255:BI255"/>
    <mergeCell ref="A256:AI256"/>
    <mergeCell ref="AJ256:AR256"/>
    <mergeCell ref="AS256:AZ256"/>
    <mergeCell ref="BA256:BI256"/>
    <mergeCell ref="A257:AI257"/>
    <mergeCell ref="AJ257:AR257"/>
    <mergeCell ref="AS257:AZ257"/>
    <mergeCell ref="BA257:BI257"/>
    <mergeCell ref="A263:AI263"/>
    <mergeCell ref="AJ263:AR263"/>
    <mergeCell ref="AS263:AZ263"/>
    <mergeCell ref="BA263:BI263"/>
    <mergeCell ref="A264:AI264"/>
    <mergeCell ref="AJ264:AR264"/>
    <mergeCell ref="AS264:AZ264"/>
    <mergeCell ref="BA264:BI264"/>
    <mergeCell ref="A265:AI265"/>
    <mergeCell ref="AJ265:AR265"/>
    <mergeCell ref="AS265:AZ265"/>
    <mergeCell ref="BA265:BI265"/>
    <mergeCell ref="A266:AI266"/>
    <mergeCell ref="AJ266:AR266"/>
    <mergeCell ref="AS266:AZ266"/>
    <mergeCell ref="BA266:BI266"/>
    <mergeCell ref="A267:AI267"/>
    <mergeCell ref="AJ267:AR267"/>
    <mergeCell ref="AS267:AZ267"/>
    <mergeCell ref="BA267:BI267"/>
    <mergeCell ref="A258:AI258"/>
    <mergeCell ref="AJ258:AR258"/>
    <mergeCell ref="AS258:AZ258"/>
    <mergeCell ref="BA258:BI258"/>
    <mergeCell ref="A259:AI259"/>
    <mergeCell ref="AJ259:BI259"/>
    <mergeCell ref="A260:AI260"/>
    <mergeCell ref="AJ260:AR260"/>
    <mergeCell ref="AS260:AZ260"/>
    <mergeCell ref="BA260:BI260"/>
    <mergeCell ref="A261:AI261"/>
    <mergeCell ref="AJ261:AR261"/>
    <mergeCell ref="AS261:AZ261"/>
    <mergeCell ref="BA261:BI261"/>
    <mergeCell ref="A262:AI262"/>
    <mergeCell ref="AJ262:AR262"/>
    <mergeCell ref="AS262:AZ262"/>
    <mergeCell ref="BA262:BI262"/>
    <mergeCell ref="A271:AF271"/>
    <mergeCell ref="AJ271:AQ271"/>
    <mergeCell ref="AS271:BI271"/>
    <mergeCell ref="A272:AI272"/>
    <mergeCell ref="AJ272:AR272"/>
    <mergeCell ref="AS272:BI272"/>
    <mergeCell ref="A273:AE273"/>
    <mergeCell ref="AJ273:AR273"/>
    <mergeCell ref="AS273:BI273"/>
    <mergeCell ref="AZ430:BI430"/>
    <mergeCell ref="A436:AP436"/>
    <mergeCell ref="AQ436:AY436"/>
    <mergeCell ref="AZ436:BI436"/>
    <mergeCell ref="A431:D431"/>
    <mergeCell ref="E431:AP431"/>
    <mergeCell ref="AQ431:AY431"/>
    <mergeCell ref="AS269:AZ269"/>
    <mergeCell ref="BA269:BI269"/>
    <mergeCell ref="A270:AI270"/>
    <mergeCell ref="AJ270:AR270"/>
    <mergeCell ref="AS270:AZ270"/>
    <mergeCell ref="BA270:BI270"/>
    <mergeCell ref="AZ431:BI431"/>
    <mergeCell ref="A432:D432"/>
    <mergeCell ref="E432:AP432"/>
    <mergeCell ref="AQ432:AY432"/>
    <mergeCell ref="AZ432:BI432"/>
    <mergeCell ref="A433:D433"/>
    <mergeCell ref="E433:AP433"/>
    <mergeCell ref="AQ433:AY433"/>
    <mergeCell ref="AZ433:BI433"/>
    <mergeCell ref="AZ418:BI418"/>
    <mergeCell ref="D483:BI483"/>
    <mergeCell ref="A482:BI482"/>
    <mergeCell ref="A466:AD466"/>
    <mergeCell ref="AJ466:AP466"/>
    <mergeCell ref="AQ466:AX466"/>
    <mergeCell ref="AY466:BC466"/>
    <mergeCell ref="BD466:BI466"/>
    <mergeCell ref="A467:AD467"/>
    <mergeCell ref="AJ467:AP467"/>
    <mergeCell ref="AQ467:AX467"/>
    <mergeCell ref="AY467:BC467"/>
    <mergeCell ref="BD467:BI467"/>
    <mergeCell ref="A333:D333"/>
    <mergeCell ref="E333:AP333"/>
    <mergeCell ref="AQ333:AY333"/>
    <mergeCell ref="AZ333:BI333"/>
    <mergeCell ref="A439:AR439"/>
    <mergeCell ref="A419:AP419"/>
    <mergeCell ref="AQ419:AY419"/>
    <mergeCell ref="AZ419:BI419"/>
    <mergeCell ref="H413:BI413"/>
    <mergeCell ref="A414:BI414"/>
    <mergeCell ref="A427:D427"/>
    <mergeCell ref="E427:AP427"/>
    <mergeCell ref="AQ427:AY427"/>
    <mergeCell ref="AZ427:BI427"/>
    <mergeCell ref="A428:D428"/>
    <mergeCell ref="E428:AP428"/>
    <mergeCell ref="AQ428:AY428"/>
    <mergeCell ref="AZ428:BI428"/>
    <mergeCell ref="A429:BI429"/>
    <mergeCell ref="A424:D424"/>
    <mergeCell ref="A328:BI328"/>
    <mergeCell ref="K27:BH27"/>
    <mergeCell ref="A550:B550"/>
    <mergeCell ref="C550:AO550"/>
    <mergeCell ref="AP550:AY550"/>
    <mergeCell ref="AZ550:BI550"/>
    <mergeCell ref="AZ553:BI553"/>
    <mergeCell ref="V596:BH596"/>
    <mergeCell ref="B606:I606"/>
    <mergeCell ref="A465:AD465"/>
    <mergeCell ref="A497:C497"/>
    <mergeCell ref="F497:BI497"/>
    <mergeCell ref="AY516:BI516"/>
    <mergeCell ref="R522:AX522"/>
    <mergeCell ref="AY522:BI522"/>
    <mergeCell ref="A522:Q522"/>
    <mergeCell ref="A516:Q516"/>
    <mergeCell ref="R516:AX516"/>
    <mergeCell ref="R526:AX526"/>
    <mergeCell ref="AY526:BI526"/>
    <mergeCell ref="R531:AX531"/>
    <mergeCell ref="AY531:BI531"/>
    <mergeCell ref="R530:AX530"/>
    <mergeCell ref="AY530:BI530"/>
    <mergeCell ref="R529:AX529"/>
    <mergeCell ref="AY529:BI529"/>
    <mergeCell ref="P568:BH568"/>
    <mergeCell ref="A558:BI558"/>
    <mergeCell ref="A542:BI542"/>
    <mergeCell ref="D487:BI487"/>
    <mergeCell ref="D486:BI486"/>
    <mergeCell ref="D485:BI485"/>
  </mergeCells>
  <conditionalFormatting sqref="AJ270:AR270">
    <cfRule type="expression" dxfId="38" priority="113">
      <formula>#REF!&lt;&gt;#REF!</formula>
    </cfRule>
    <cfRule type="expression" dxfId="37" priority="119">
      <formula>#REF!&lt;&gt;#REF!+#REF!</formula>
    </cfRule>
  </conditionalFormatting>
  <conditionalFormatting sqref="BA270:BI270">
    <cfRule type="expression" dxfId="36" priority="114">
      <formula>#REF!&lt;&gt;#REF!</formula>
    </cfRule>
    <cfRule type="expression" dxfId="35" priority="118">
      <formula>#REF!&lt;&gt;#REF!</formula>
    </cfRule>
  </conditionalFormatting>
  <conditionalFormatting sqref="AS273:BI273">
    <cfRule type="expression" dxfId="34" priority="116">
      <formula>#REF!&gt;50</formula>
    </cfRule>
  </conditionalFormatting>
  <conditionalFormatting sqref="AJ254:BI254">
    <cfRule type="expression" dxfId="33" priority="115">
      <formula>#REF!&gt;5</formula>
    </cfRule>
  </conditionalFormatting>
  <conditionalFormatting sqref="AS270:AZ270">
    <cfRule type="expression" dxfId="32" priority="112">
      <formula>#REF!&lt;&gt;#REF!</formula>
    </cfRule>
  </conditionalFormatting>
  <conditionalFormatting sqref="AJ266:AR266">
    <cfRule type="expression" dxfId="31" priority="111">
      <formula>#REF!&lt;&gt;#REF!</formula>
    </cfRule>
  </conditionalFormatting>
  <conditionalFormatting sqref="AS348:BI348">
    <cfRule type="expression" dxfId="30" priority="98">
      <formula>#REF!&gt;50</formula>
    </cfRule>
  </conditionalFormatting>
  <conditionalFormatting sqref="AJ317:AR317">
    <cfRule type="expression" dxfId="29" priority="18">
      <formula>#REF!&lt;&gt;#REF!</formula>
    </cfRule>
    <cfRule type="expression" dxfId="28" priority="23">
      <formula>#REF!&lt;&gt;#REF!+#REF!</formula>
    </cfRule>
  </conditionalFormatting>
  <conditionalFormatting sqref="BA317:BI317">
    <cfRule type="expression" dxfId="27" priority="19">
      <formula>#REF!&lt;&gt;#REF!</formula>
    </cfRule>
    <cfRule type="expression" dxfId="26" priority="22">
      <formula>#REF!&lt;&gt;#REF!</formula>
    </cfRule>
  </conditionalFormatting>
  <conditionalFormatting sqref="AS320:BI320">
    <cfRule type="expression" dxfId="25" priority="21">
      <formula>#REF!&gt;50</formula>
    </cfRule>
  </conditionalFormatting>
  <conditionalFormatting sqref="AJ301:BI301">
    <cfRule type="expression" dxfId="24" priority="20">
      <formula>#REF!&gt;5</formula>
    </cfRule>
  </conditionalFormatting>
  <conditionalFormatting sqref="AS317:AZ317">
    <cfRule type="expression" dxfId="23" priority="17">
      <formula>#REF!&lt;&gt;#REF!</formula>
    </cfRule>
  </conditionalFormatting>
  <conditionalFormatting sqref="AJ313:AR313">
    <cfRule type="expression" dxfId="22" priority="16">
      <formula>#REF!&lt;&gt;#REF!</formula>
    </cfRule>
  </conditionalFormatting>
  <conditionalFormatting sqref="AS374:BI374">
    <cfRule type="expression" dxfId="21" priority="3">
      <formula>#REF!&gt;50</formula>
    </cfRule>
  </conditionalFormatting>
  <pageMargins left="0.43" right="0.2" top="0.49" bottom="0.53" header="0.3" footer="0.3"/>
  <pageSetup paperSize="9" orientation="portrait" verticalDpi="598" r:id="rId1"/>
  <rowBreaks count="18" manualBreakCount="18">
    <brk id="52" max="16383" man="1"/>
    <brk id="96" max="16383" man="1"/>
    <brk id="141" max="16383" man="1"/>
    <brk id="198" max="16383" man="1"/>
    <brk id="206" max="16383" man="1"/>
    <brk id="229" max="16383" man="1"/>
    <brk id="276" max="16383" man="1"/>
    <brk id="322" max="16383" man="1"/>
    <brk id="348" max="16383" man="1"/>
    <brk id="374" max="16383" man="1"/>
    <brk id="408" max="16383" man="1"/>
    <brk id="441" max="16383" man="1"/>
    <brk id="459" max="16383" man="1"/>
    <brk id="474" max="16383" man="1"/>
    <brk id="501" max="16383" man="1"/>
    <brk id="512" max="16383" man="1"/>
    <brk id="541" max="16383" man="1"/>
    <brk id="5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12</xdr:col>
                    <xdr:colOff>0</xdr:colOff>
                    <xdr:row>109</xdr:row>
                    <xdr:rowOff>0</xdr:rowOff>
                  </from>
                  <to>
                    <xdr:col>25</xdr:col>
                    <xdr:colOff>12700</xdr:colOff>
                    <xdr:row>111</xdr:row>
                    <xdr:rowOff>25400</xdr:rowOff>
                  </to>
                </anchor>
              </controlPr>
            </control>
          </mc:Choice>
          <mc:Fallback/>
        </mc:AlternateContent>
        <mc:AlternateContent xmlns:mc="http://schemas.openxmlformats.org/markup-compatibility/2006">
          <mc:Choice Requires="x14">
            <control shapeId="1058" r:id="rId5" name="Option Button 34">
              <controlPr locked="0" defaultSize="0" autoFill="0" autoLine="0" autoPict="0">
                <anchor moveWithCells="1" sizeWithCells="1">
                  <from>
                    <xdr:col>12</xdr:col>
                    <xdr:colOff>0</xdr:colOff>
                    <xdr:row>110</xdr:row>
                    <xdr:rowOff>12700</xdr:rowOff>
                  </from>
                  <to>
                    <xdr:col>15</xdr:col>
                    <xdr:colOff>0</xdr:colOff>
                    <xdr:row>111</xdr:row>
                    <xdr:rowOff>12700</xdr:rowOff>
                  </to>
                </anchor>
              </controlPr>
            </control>
          </mc:Choice>
          <mc:Fallback/>
        </mc:AlternateContent>
        <mc:AlternateContent xmlns:mc="http://schemas.openxmlformats.org/markup-compatibility/2006">
          <mc:Choice Requires="x14">
            <control shapeId="1078" r:id="rId6" name="Group Box 54">
              <controlPr defaultSize="0" autoFill="0" autoPict="0">
                <anchor moveWithCells="1" sizeWithCells="1">
                  <from>
                    <xdr:col>2</xdr:col>
                    <xdr:colOff>76200</xdr:colOff>
                    <xdr:row>179</xdr:row>
                    <xdr:rowOff>12700</xdr:rowOff>
                  </from>
                  <to>
                    <xdr:col>17</xdr:col>
                    <xdr:colOff>25400</xdr:colOff>
                    <xdr:row>183</xdr:row>
                    <xdr:rowOff>152400</xdr:rowOff>
                  </to>
                </anchor>
              </controlPr>
            </control>
          </mc:Choice>
          <mc:Fallback/>
        </mc:AlternateContent>
        <mc:AlternateContent xmlns:mc="http://schemas.openxmlformats.org/markup-compatibility/2006">
          <mc:Choice Requires="x14">
            <control shapeId="1079" r:id="rId7" name="Option Button 55">
              <controlPr locked="0" defaultSize="0" autoFill="0" autoLine="0" autoPict="0">
                <anchor moveWithCells="1" sizeWithCells="1">
                  <from>
                    <xdr:col>4</xdr:col>
                    <xdr:colOff>63500</xdr:colOff>
                    <xdr:row>181</xdr:row>
                    <xdr:rowOff>177800</xdr:rowOff>
                  </from>
                  <to>
                    <xdr:col>7</xdr:col>
                    <xdr:colOff>63500</xdr:colOff>
                    <xdr:row>183</xdr:row>
                    <xdr:rowOff>12700</xdr:rowOff>
                  </to>
                </anchor>
              </controlPr>
            </control>
          </mc:Choice>
          <mc:Fallback/>
        </mc:AlternateContent>
        <mc:AlternateContent xmlns:mc="http://schemas.openxmlformats.org/markup-compatibility/2006">
          <mc:Choice Requires="x14">
            <control shapeId="1080" r:id="rId8" name="Option Button 56">
              <controlPr locked="0" defaultSize="0" autoFill="0" autoLine="0" autoPict="0">
                <anchor moveWithCells="1" sizeWithCells="1">
                  <from>
                    <xdr:col>7</xdr:col>
                    <xdr:colOff>63500</xdr:colOff>
                    <xdr:row>181</xdr:row>
                    <xdr:rowOff>177800</xdr:rowOff>
                  </from>
                  <to>
                    <xdr:col>10</xdr:col>
                    <xdr:colOff>38100</xdr:colOff>
                    <xdr:row>183</xdr:row>
                    <xdr:rowOff>12700</xdr:rowOff>
                  </to>
                </anchor>
              </controlPr>
            </control>
          </mc:Choice>
          <mc:Fallback/>
        </mc:AlternateContent>
        <mc:AlternateContent xmlns:mc="http://schemas.openxmlformats.org/markup-compatibility/2006">
          <mc:Choice Requires="x14">
            <control shapeId="1081" r:id="rId9" name="Option Button 57">
              <controlPr locked="0" defaultSize="0" autoFill="0" autoLine="0" autoPict="0">
                <anchor moveWithCells="1" sizeWithCells="1">
                  <from>
                    <xdr:col>11</xdr:col>
                    <xdr:colOff>50800</xdr:colOff>
                    <xdr:row>181</xdr:row>
                    <xdr:rowOff>177800</xdr:rowOff>
                  </from>
                  <to>
                    <xdr:col>14</xdr:col>
                    <xdr:colOff>25400</xdr:colOff>
                    <xdr:row>183</xdr:row>
                    <xdr:rowOff>12700</xdr:rowOff>
                  </to>
                </anchor>
              </controlPr>
            </control>
          </mc:Choice>
          <mc:Fallback/>
        </mc:AlternateContent>
        <mc:AlternateContent xmlns:mc="http://schemas.openxmlformats.org/markup-compatibility/2006">
          <mc:Choice Requires="x14">
            <control shapeId="1091" r:id="rId10" name="Check Box 67">
              <controlPr locked="0" defaultSize="0" autoFill="0" autoLine="0" autoPict="0">
                <anchor moveWithCells="1">
                  <from>
                    <xdr:col>32</xdr:col>
                    <xdr:colOff>0</xdr:colOff>
                    <xdr:row>453</xdr:row>
                    <xdr:rowOff>0</xdr:rowOff>
                  </from>
                  <to>
                    <xdr:col>34</xdr:col>
                    <xdr:colOff>101600</xdr:colOff>
                    <xdr:row>454</xdr:row>
                    <xdr:rowOff>25400</xdr:rowOff>
                  </to>
                </anchor>
              </controlPr>
            </control>
          </mc:Choice>
          <mc:Fallback/>
        </mc:AlternateContent>
        <mc:AlternateContent xmlns:mc="http://schemas.openxmlformats.org/markup-compatibility/2006">
          <mc:Choice Requires="x14">
            <control shapeId="1092" r:id="rId11" name="Check Box 68">
              <controlPr locked="0" defaultSize="0" autoFill="0" autoLine="0" autoPict="0">
                <anchor moveWithCells="1">
                  <from>
                    <xdr:col>32</xdr:col>
                    <xdr:colOff>0</xdr:colOff>
                    <xdr:row>453</xdr:row>
                    <xdr:rowOff>177800</xdr:rowOff>
                  </from>
                  <to>
                    <xdr:col>34</xdr:col>
                    <xdr:colOff>101600</xdr:colOff>
                    <xdr:row>455</xdr:row>
                    <xdr:rowOff>25400</xdr:rowOff>
                  </to>
                </anchor>
              </controlPr>
            </control>
          </mc:Choice>
          <mc:Fallback/>
        </mc:AlternateContent>
        <mc:AlternateContent xmlns:mc="http://schemas.openxmlformats.org/markup-compatibility/2006">
          <mc:Choice Requires="x14">
            <control shapeId="1105" r:id="rId12" name="Check Box 81">
              <controlPr locked="0" defaultSize="0" autoFill="0" autoLine="0" autoPict="0">
                <anchor moveWithCells="1">
                  <from>
                    <xdr:col>51</xdr:col>
                    <xdr:colOff>25400</xdr:colOff>
                    <xdr:row>456</xdr:row>
                    <xdr:rowOff>444500</xdr:rowOff>
                  </from>
                  <to>
                    <xdr:col>53</xdr:col>
                    <xdr:colOff>63500</xdr:colOff>
                    <xdr:row>456</xdr:row>
                    <xdr:rowOff>660400</xdr:rowOff>
                  </to>
                </anchor>
              </controlPr>
            </control>
          </mc:Choice>
          <mc:Fallback/>
        </mc:AlternateContent>
        <mc:AlternateContent xmlns:mc="http://schemas.openxmlformats.org/markup-compatibility/2006">
          <mc:Choice Requires="x14">
            <control shapeId="1106" r:id="rId13" name="Check Box 82">
              <controlPr locked="0" defaultSize="0" autoFill="0" autoLine="0" autoPict="0">
                <anchor moveWithCells="1">
                  <from>
                    <xdr:col>51</xdr:col>
                    <xdr:colOff>50800</xdr:colOff>
                    <xdr:row>457</xdr:row>
                    <xdr:rowOff>114300</xdr:rowOff>
                  </from>
                  <to>
                    <xdr:col>54</xdr:col>
                    <xdr:colOff>38100</xdr:colOff>
                    <xdr:row>457</xdr:row>
                    <xdr:rowOff>330200</xdr:rowOff>
                  </to>
                </anchor>
              </controlPr>
            </control>
          </mc:Choice>
          <mc:Fallback/>
        </mc:AlternateContent>
        <mc:AlternateContent xmlns:mc="http://schemas.openxmlformats.org/markup-compatibility/2006">
          <mc:Choice Requires="x14">
            <control shapeId="1107" r:id="rId14" name="Check Box 83">
              <controlPr locked="0" defaultSize="0" autoFill="0" autoLine="0" autoPict="0">
                <anchor moveWithCells="1">
                  <from>
                    <xdr:col>56</xdr:col>
                    <xdr:colOff>63500</xdr:colOff>
                    <xdr:row>458</xdr:row>
                    <xdr:rowOff>101600</xdr:rowOff>
                  </from>
                  <to>
                    <xdr:col>59</xdr:col>
                    <xdr:colOff>63500</xdr:colOff>
                    <xdr:row>458</xdr:row>
                    <xdr:rowOff>330200</xdr:rowOff>
                  </to>
                </anchor>
              </controlPr>
            </control>
          </mc:Choice>
          <mc:Fallback/>
        </mc:AlternateContent>
        <mc:AlternateContent xmlns:mc="http://schemas.openxmlformats.org/markup-compatibility/2006">
          <mc:Choice Requires="x14">
            <control shapeId="1108" r:id="rId15" name="Check Box 84">
              <controlPr locked="0" defaultSize="0" autoFill="0" autoLine="0" autoPict="0">
                <anchor moveWithCells="1">
                  <from>
                    <xdr:col>56</xdr:col>
                    <xdr:colOff>63500</xdr:colOff>
                    <xdr:row>459</xdr:row>
                    <xdr:rowOff>241300</xdr:rowOff>
                  </from>
                  <to>
                    <xdr:col>59</xdr:col>
                    <xdr:colOff>50800</xdr:colOff>
                    <xdr:row>459</xdr:row>
                    <xdr:rowOff>457200</xdr:rowOff>
                  </to>
                </anchor>
              </controlPr>
            </control>
          </mc:Choice>
          <mc:Fallback/>
        </mc:AlternateContent>
        <mc:AlternateContent xmlns:mc="http://schemas.openxmlformats.org/markup-compatibility/2006">
          <mc:Choice Requires="x14">
            <control shapeId="1109" r:id="rId16" name="Check Box 85">
              <controlPr locked="0" defaultSize="0" autoFill="0" autoLine="0" autoPict="0">
                <anchor moveWithCells="1">
                  <from>
                    <xdr:col>37</xdr:col>
                    <xdr:colOff>12700</xdr:colOff>
                    <xdr:row>460</xdr:row>
                    <xdr:rowOff>177800</xdr:rowOff>
                  </from>
                  <to>
                    <xdr:col>40</xdr:col>
                    <xdr:colOff>0</xdr:colOff>
                    <xdr:row>460</xdr:row>
                    <xdr:rowOff>406400</xdr:rowOff>
                  </to>
                </anchor>
              </controlPr>
            </control>
          </mc:Choice>
          <mc:Fallback/>
        </mc:AlternateContent>
        <mc:AlternateContent xmlns:mc="http://schemas.openxmlformats.org/markup-compatibility/2006">
          <mc:Choice Requires="x14">
            <control shapeId="1127" r:id="rId17" name="Check Box 103">
              <controlPr locked="0" defaultSize="0" autoFill="0" autoLine="0" autoPict="0">
                <anchor moveWithCells="1">
                  <from>
                    <xdr:col>37</xdr:col>
                    <xdr:colOff>76200</xdr:colOff>
                    <xdr:row>470</xdr:row>
                    <xdr:rowOff>0</xdr:rowOff>
                  </from>
                  <to>
                    <xdr:col>40</xdr:col>
                    <xdr:colOff>63500</xdr:colOff>
                    <xdr:row>471</xdr:row>
                    <xdr:rowOff>25400</xdr:rowOff>
                  </to>
                </anchor>
              </controlPr>
            </control>
          </mc:Choice>
          <mc:Fallback/>
        </mc:AlternateContent>
        <mc:AlternateContent xmlns:mc="http://schemas.openxmlformats.org/markup-compatibility/2006">
          <mc:Choice Requires="x14">
            <control shapeId="1128" r:id="rId18" name="Check Box 104">
              <controlPr locked="0" defaultSize="0" autoFill="0" autoLine="0" autoPict="0">
                <anchor moveWithCells="1">
                  <from>
                    <xdr:col>37</xdr:col>
                    <xdr:colOff>76200</xdr:colOff>
                    <xdr:row>471</xdr:row>
                    <xdr:rowOff>0</xdr:rowOff>
                  </from>
                  <to>
                    <xdr:col>40</xdr:col>
                    <xdr:colOff>63500</xdr:colOff>
                    <xdr:row>472</xdr:row>
                    <xdr:rowOff>25400</xdr:rowOff>
                  </to>
                </anchor>
              </controlPr>
            </control>
          </mc:Choice>
          <mc:Fallback/>
        </mc:AlternateContent>
        <mc:AlternateContent xmlns:mc="http://schemas.openxmlformats.org/markup-compatibility/2006">
          <mc:Choice Requires="x14">
            <control shapeId="1129" r:id="rId19" name="Check Box 105">
              <controlPr locked="0" defaultSize="0" autoFill="0" autoLine="0" autoPict="0">
                <anchor moveWithCells="1">
                  <from>
                    <xdr:col>37</xdr:col>
                    <xdr:colOff>76200</xdr:colOff>
                    <xdr:row>472</xdr:row>
                    <xdr:rowOff>0</xdr:rowOff>
                  </from>
                  <to>
                    <xdr:col>40</xdr:col>
                    <xdr:colOff>63500</xdr:colOff>
                    <xdr:row>473</xdr:row>
                    <xdr:rowOff>25400</xdr:rowOff>
                  </to>
                </anchor>
              </controlPr>
            </control>
          </mc:Choice>
          <mc:Fallback/>
        </mc:AlternateContent>
        <mc:AlternateContent xmlns:mc="http://schemas.openxmlformats.org/markup-compatibility/2006">
          <mc:Choice Requires="x14">
            <control shapeId="1148" r:id="rId20" name="Check Box 124">
              <controlPr locked="0" defaultSize="0" autoFill="0" autoLine="0" autoPict="0">
                <anchor moveWithCells="1" sizeWithCells="1">
                  <from>
                    <xdr:col>2</xdr:col>
                    <xdr:colOff>88900</xdr:colOff>
                    <xdr:row>493</xdr:row>
                    <xdr:rowOff>88900</xdr:rowOff>
                  </from>
                  <to>
                    <xdr:col>5</xdr:col>
                    <xdr:colOff>76200</xdr:colOff>
                    <xdr:row>493</xdr:row>
                    <xdr:rowOff>304800</xdr:rowOff>
                  </to>
                </anchor>
              </controlPr>
            </control>
          </mc:Choice>
          <mc:Fallback/>
        </mc:AlternateContent>
        <mc:AlternateContent xmlns:mc="http://schemas.openxmlformats.org/markup-compatibility/2006">
          <mc:Choice Requires="x14">
            <control shapeId="1149" r:id="rId21" name="Check Box 125">
              <controlPr locked="0" defaultSize="0" autoFill="0" autoLine="0" autoPict="0">
                <anchor moveWithCells="1" sizeWithCells="1">
                  <from>
                    <xdr:col>2</xdr:col>
                    <xdr:colOff>88900</xdr:colOff>
                    <xdr:row>494</xdr:row>
                    <xdr:rowOff>76200</xdr:rowOff>
                  </from>
                  <to>
                    <xdr:col>5</xdr:col>
                    <xdr:colOff>76200</xdr:colOff>
                    <xdr:row>494</xdr:row>
                    <xdr:rowOff>292100</xdr:rowOff>
                  </to>
                </anchor>
              </controlPr>
            </control>
          </mc:Choice>
          <mc:Fallback/>
        </mc:AlternateContent>
        <mc:AlternateContent xmlns:mc="http://schemas.openxmlformats.org/markup-compatibility/2006">
          <mc:Choice Requires="x14">
            <control shapeId="1151" r:id="rId22" name="Check Box 127">
              <controlPr locked="0" defaultSize="0" autoFill="0" autoLine="0" autoPict="0">
                <anchor moveWithCells="1" sizeWithCells="1">
                  <from>
                    <xdr:col>2</xdr:col>
                    <xdr:colOff>88900</xdr:colOff>
                    <xdr:row>498</xdr:row>
                    <xdr:rowOff>63500</xdr:rowOff>
                  </from>
                  <to>
                    <xdr:col>5</xdr:col>
                    <xdr:colOff>76200</xdr:colOff>
                    <xdr:row>498</xdr:row>
                    <xdr:rowOff>279400</xdr:rowOff>
                  </to>
                </anchor>
              </controlPr>
            </control>
          </mc:Choice>
          <mc:Fallback/>
        </mc:AlternateContent>
        <mc:AlternateContent xmlns:mc="http://schemas.openxmlformats.org/markup-compatibility/2006">
          <mc:Choice Requires="x14">
            <control shapeId="1152" r:id="rId23" name="Check Box 128">
              <controlPr locked="0" defaultSize="0" autoFill="0" autoLine="0" autoPict="0">
                <anchor moveWithCells="1" sizeWithCells="1">
                  <from>
                    <xdr:col>2</xdr:col>
                    <xdr:colOff>76200</xdr:colOff>
                    <xdr:row>499</xdr:row>
                    <xdr:rowOff>25400</xdr:rowOff>
                  </from>
                  <to>
                    <xdr:col>5</xdr:col>
                    <xdr:colOff>63500</xdr:colOff>
                    <xdr:row>500</xdr:row>
                    <xdr:rowOff>0</xdr:rowOff>
                  </to>
                </anchor>
              </controlPr>
            </control>
          </mc:Choice>
          <mc:Fallback/>
        </mc:AlternateContent>
        <mc:AlternateContent xmlns:mc="http://schemas.openxmlformats.org/markup-compatibility/2006">
          <mc:Choice Requires="x14">
            <control shapeId="1173" r:id="rId24" name="Group Box 149">
              <controlPr defaultSize="0" autoFill="0" autoPict="0">
                <anchor moveWithCells="1" sizeWithCells="1">
                  <from>
                    <xdr:col>50</xdr:col>
                    <xdr:colOff>0</xdr:colOff>
                    <xdr:row>522</xdr:row>
                    <xdr:rowOff>0</xdr:rowOff>
                  </from>
                  <to>
                    <xdr:col>61</xdr:col>
                    <xdr:colOff>0</xdr:colOff>
                    <xdr:row>527</xdr:row>
                    <xdr:rowOff>0</xdr:rowOff>
                  </to>
                </anchor>
              </controlPr>
            </control>
          </mc:Choice>
          <mc:Fallback/>
        </mc:AlternateContent>
        <mc:AlternateContent xmlns:mc="http://schemas.openxmlformats.org/markup-compatibility/2006">
          <mc:Choice Requires="x14">
            <control shapeId="1174" r:id="rId25" name="Option Button 150">
              <controlPr locked="0" defaultSize="0" autoFill="0" autoLine="0" autoPict="0">
                <anchor moveWithCells="1" sizeWithCells="1">
                  <from>
                    <xdr:col>54</xdr:col>
                    <xdr:colOff>12700</xdr:colOff>
                    <xdr:row>522</xdr:row>
                    <xdr:rowOff>63500</xdr:rowOff>
                  </from>
                  <to>
                    <xdr:col>57</xdr:col>
                    <xdr:colOff>0</xdr:colOff>
                    <xdr:row>523</xdr:row>
                    <xdr:rowOff>0</xdr:rowOff>
                  </to>
                </anchor>
              </controlPr>
            </control>
          </mc:Choice>
          <mc:Fallback/>
        </mc:AlternateContent>
        <mc:AlternateContent xmlns:mc="http://schemas.openxmlformats.org/markup-compatibility/2006">
          <mc:Choice Requires="x14">
            <control shapeId="1175" r:id="rId26" name="Option Button 151">
              <controlPr locked="0" defaultSize="0" autoFill="0" autoLine="0" autoPict="0">
                <anchor moveWithCells="1" sizeWithCells="1">
                  <from>
                    <xdr:col>54</xdr:col>
                    <xdr:colOff>12700</xdr:colOff>
                    <xdr:row>523</xdr:row>
                    <xdr:rowOff>50800</xdr:rowOff>
                  </from>
                  <to>
                    <xdr:col>57</xdr:col>
                    <xdr:colOff>0</xdr:colOff>
                    <xdr:row>524</xdr:row>
                    <xdr:rowOff>0</xdr:rowOff>
                  </to>
                </anchor>
              </controlPr>
            </control>
          </mc:Choice>
          <mc:Fallback/>
        </mc:AlternateContent>
        <mc:AlternateContent xmlns:mc="http://schemas.openxmlformats.org/markup-compatibility/2006">
          <mc:Choice Requires="x14">
            <control shapeId="1176" r:id="rId27" name="Option Button 152">
              <controlPr locked="0" defaultSize="0" autoFill="0" autoLine="0" autoPict="0">
                <anchor moveWithCells="1" sizeWithCells="1">
                  <from>
                    <xdr:col>54</xdr:col>
                    <xdr:colOff>12700</xdr:colOff>
                    <xdr:row>524</xdr:row>
                    <xdr:rowOff>50800</xdr:rowOff>
                  </from>
                  <to>
                    <xdr:col>57</xdr:col>
                    <xdr:colOff>0</xdr:colOff>
                    <xdr:row>525</xdr:row>
                    <xdr:rowOff>0</xdr:rowOff>
                  </to>
                </anchor>
              </controlPr>
            </control>
          </mc:Choice>
          <mc:Fallback/>
        </mc:AlternateContent>
        <mc:AlternateContent xmlns:mc="http://schemas.openxmlformats.org/markup-compatibility/2006">
          <mc:Choice Requires="x14">
            <control shapeId="1414" r:id="rId28" name="Button 390">
              <controlPr locked="0" defaultSize="0" autoFill="0" autoPict="0" macro="[0]!Anexa1">
                <anchor moveWithCells="1">
                  <from>
                    <xdr:col>44</xdr:col>
                    <xdr:colOff>0</xdr:colOff>
                    <xdr:row>345</xdr:row>
                    <xdr:rowOff>63500</xdr:rowOff>
                  </from>
                  <to>
                    <xdr:col>59</xdr:col>
                    <xdr:colOff>88900</xdr:colOff>
                    <xdr:row>346</xdr:row>
                    <xdr:rowOff>38100</xdr:rowOff>
                  </to>
                </anchor>
              </controlPr>
            </control>
          </mc:Choice>
          <mc:Fallback/>
        </mc:AlternateContent>
        <mc:AlternateContent xmlns:mc="http://schemas.openxmlformats.org/markup-compatibility/2006">
          <mc:Choice Requires="x14">
            <control shapeId="1420" r:id="rId29" name="Button 396">
              <controlPr locked="0" defaultSize="0" autoFill="0" autoPict="0" macro="[0]!Anexa2">
                <anchor moveWithCells="1">
                  <from>
                    <xdr:col>43</xdr:col>
                    <xdr:colOff>101600</xdr:colOff>
                    <xdr:row>405</xdr:row>
                    <xdr:rowOff>76200</xdr:rowOff>
                  </from>
                  <to>
                    <xdr:col>60</xdr:col>
                    <xdr:colOff>0</xdr:colOff>
                    <xdr:row>406</xdr:row>
                    <xdr:rowOff>152400</xdr:rowOff>
                  </to>
                </anchor>
              </controlPr>
            </control>
          </mc:Choice>
          <mc:Fallback/>
        </mc:AlternateContent>
        <mc:AlternateContent xmlns:mc="http://schemas.openxmlformats.org/markup-compatibility/2006">
          <mc:Choice Requires="x14">
            <control shapeId="1435" r:id="rId30" name="Group Box 411">
              <controlPr locked="0" defaultSize="0" autoFill="0" autoPict="0">
                <anchor moveWithCells="1" sizeWithCells="1">
                  <from>
                    <xdr:col>34</xdr:col>
                    <xdr:colOff>0</xdr:colOff>
                    <xdr:row>27</xdr:row>
                    <xdr:rowOff>38100</xdr:rowOff>
                  </from>
                  <to>
                    <xdr:col>47</xdr:col>
                    <xdr:colOff>101600</xdr:colOff>
                    <xdr:row>28</xdr:row>
                    <xdr:rowOff>203200</xdr:rowOff>
                  </to>
                </anchor>
              </controlPr>
            </control>
          </mc:Choice>
          <mc:Fallback/>
        </mc:AlternateContent>
        <mc:AlternateContent xmlns:mc="http://schemas.openxmlformats.org/markup-compatibility/2006">
          <mc:Choice Requires="x14">
            <control shapeId="1436" r:id="rId31" name="Option Button 412">
              <controlPr locked="0" defaultSize="0" autoFill="0" autoLine="0" autoPict="0">
                <anchor moveWithCells="1" sizeWithCells="1">
                  <from>
                    <xdr:col>35</xdr:col>
                    <xdr:colOff>25400</xdr:colOff>
                    <xdr:row>27</xdr:row>
                    <xdr:rowOff>63500</xdr:rowOff>
                  </from>
                  <to>
                    <xdr:col>38</xdr:col>
                    <xdr:colOff>12700</xdr:colOff>
                    <xdr:row>28</xdr:row>
                    <xdr:rowOff>12700</xdr:rowOff>
                  </to>
                </anchor>
              </controlPr>
            </control>
          </mc:Choice>
          <mc:Fallback/>
        </mc:AlternateContent>
        <mc:AlternateContent xmlns:mc="http://schemas.openxmlformats.org/markup-compatibility/2006">
          <mc:Choice Requires="x14">
            <control shapeId="1437" r:id="rId32" name="Option Button 413">
              <controlPr locked="0" defaultSize="0" autoFill="0" autoLine="0" autoPict="0">
                <anchor moveWithCells="1" sizeWithCells="1">
                  <from>
                    <xdr:col>35</xdr:col>
                    <xdr:colOff>25400</xdr:colOff>
                    <xdr:row>27</xdr:row>
                    <xdr:rowOff>228600</xdr:rowOff>
                  </from>
                  <to>
                    <xdr:col>38</xdr:col>
                    <xdr:colOff>0</xdr:colOff>
                    <xdr:row>28</xdr:row>
                    <xdr:rowOff>177800</xdr:rowOff>
                  </to>
                </anchor>
              </controlPr>
            </control>
          </mc:Choice>
          <mc:Fallback/>
        </mc:AlternateContent>
        <mc:AlternateContent xmlns:mc="http://schemas.openxmlformats.org/markup-compatibility/2006">
          <mc:Choice Requires="x14">
            <control shapeId="1166" r:id="rId33" name="Check Box 142">
              <controlPr locked="0" defaultSize="0" autoFill="0" autoLine="0" autoPict="0">
                <anchor moveWithCells="1" sizeWithCells="1">
                  <from>
                    <xdr:col>54</xdr:col>
                    <xdr:colOff>0</xdr:colOff>
                    <xdr:row>535</xdr:row>
                    <xdr:rowOff>0</xdr:rowOff>
                  </from>
                  <to>
                    <xdr:col>56</xdr:col>
                    <xdr:colOff>101600</xdr:colOff>
                    <xdr:row>535</xdr:row>
                    <xdr:rowOff>12700</xdr:rowOff>
                  </to>
                </anchor>
              </controlPr>
            </control>
          </mc:Choice>
          <mc:Fallback/>
        </mc:AlternateContent>
        <mc:AlternateContent xmlns:mc="http://schemas.openxmlformats.org/markup-compatibility/2006">
          <mc:Choice Requires="x14">
            <control shapeId="1167" r:id="rId34" name="Check Box 143">
              <controlPr locked="0" defaultSize="0" autoFill="0" autoLine="0" autoPict="0">
                <anchor moveWithCells="1" sizeWithCells="1">
                  <from>
                    <xdr:col>54</xdr:col>
                    <xdr:colOff>0</xdr:colOff>
                    <xdr:row>535</xdr:row>
                    <xdr:rowOff>0</xdr:rowOff>
                  </from>
                  <to>
                    <xdr:col>56</xdr:col>
                    <xdr:colOff>101600</xdr:colOff>
                    <xdr:row>535</xdr:row>
                    <xdr:rowOff>12700</xdr:rowOff>
                  </to>
                </anchor>
              </controlPr>
            </control>
          </mc:Choice>
          <mc:Fallback/>
        </mc:AlternateContent>
        <mc:AlternateContent xmlns:mc="http://schemas.openxmlformats.org/markup-compatibility/2006">
          <mc:Choice Requires="x14">
            <control shapeId="1168" r:id="rId35" name="Check Box 144">
              <controlPr locked="0" defaultSize="0" autoFill="0" autoLine="0" autoPict="0">
                <anchor moveWithCells="1" sizeWithCells="1">
                  <from>
                    <xdr:col>54</xdr:col>
                    <xdr:colOff>0</xdr:colOff>
                    <xdr:row>535</xdr:row>
                    <xdr:rowOff>0</xdr:rowOff>
                  </from>
                  <to>
                    <xdr:col>56</xdr:col>
                    <xdr:colOff>101600</xdr:colOff>
                    <xdr:row>535</xdr:row>
                    <xdr:rowOff>0</xdr:rowOff>
                  </to>
                </anchor>
              </controlPr>
            </control>
          </mc:Choice>
          <mc:Fallback/>
        </mc:AlternateContent>
        <mc:AlternateContent xmlns:mc="http://schemas.openxmlformats.org/markup-compatibility/2006">
          <mc:Choice Requires="x14">
            <control shapeId="1471" r:id="rId36" name="Check Box 447">
              <controlPr defaultSize="0" autoFill="0" autoLine="0" autoPict="0">
                <anchor moveWithCells="1" sizeWithCells="1">
                  <from>
                    <xdr:col>7</xdr:col>
                    <xdr:colOff>127000</xdr:colOff>
                    <xdr:row>25</xdr:row>
                    <xdr:rowOff>25400</xdr:rowOff>
                  </from>
                  <to>
                    <xdr:col>10</xdr:col>
                    <xdr:colOff>101600</xdr:colOff>
                    <xdr:row>26</xdr:row>
                    <xdr:rowOff>25400</xdr:rowOff>
                  </to>
                </anchor>
              </controlPr>
            </control>
          </mc:Choice>
          <mc:Fallback/>
        </mc:AlternateContent>
        <mc:AlternateContent xmlns:mc="http://schemas.openxmlformats.org/markup-compatibility/2006">
          <mc:Choice Requires="x14">
            <control shapeId="1481" r:id="rId37" name="Button 457">
              <controlPr locked="0" defaultSize="0" autoFill="0" autoPict="0" macro="[0]!Anexa1">
                <anchor moveWithCells="1">
                  <from>
                    <xdr:col>44</xdr:col>
                    <xdr:colOff>0</xdr:colOff>
                    <xdr:row>348</xdr:row>
                    <xdr:rowOff>0</xdr:rowOff>
                  </from>
                  <to>
                    <xdr:col>59</xdr:col>
                    <xdr:colOff>88900</xdr:colOff>
                    <xdr:row>349</xdr:row>
                    <xdr:rowOff>63500</xdr:rowOff>
                  </to>
                </anchor>
              </controlPr>
            </control>
          </mc:Choice>
          <mc:Fallback/>
        </mc:AlternateContent>
        <mc:AlternateContent xmlns:mc="http://schemas.openxmlformats.org/markup-compatibility/2006">
          <mc:Choice Requires="x14">
            <control shapeId="1482" r:id="rId38" name="Button 458">
              <controlPr locked="0" defaultSize="0" autoFill="0" autoPict="0" macro="[0]!Anexa2">
                <anchor moveWithCells="1">
                  <from>
                    <xdr:col>43</xdr:col>
                    <xdr:colOff>101600</xdr:colOff>
                    <xdr:row>437</xdr:row>
                    <xdr:rowOff>76200</xdr:rowOff>
                  </from>
                  <to>
                    <xdr:col>60</xdr:col>
                    <xdr:colOff>0</xdr:colOff>
                    <xdr:row>438</xdr:row>
                    <xdr:rowOff>152400</xdr:rowOff>
                  </to>
                </anchor>
              </controlPr>
            </control>
          </mc:Choice>
          <mc:Fallback/>
        </mc:AlternateContent>
        <mc:AlternateContent xmlns:mc="http://schemas.openxmlformats.org/markup-compatibility/2006">
          <mc:Choice Requires="x14">
            <control shapeId="1511" r:id="rId39" name="Check Box 487">
              <controlPr locked="0" defaultSize="0" autoFill="0" autoLine="0" autoPict="0">
                <anchor moveWithCells="1">
                  <from>
                    <xdr:col>51</xdr:col>
                    <xdr:colOff>50800</xdr:colOff>
                    <xdr:row>455</xdr:row>
                    <xdr:rowOff>114300</xdr:rowOff>
                  </from>
                  <to>
                    <xdr:col>54</xdr:col>
                    <xdr:colOff>38100</xdr:colOff>
                    <xdr:row>455</xdr:row>
                    <xdr:rowOff>330200</xdr:rowOff>
                  </to>
                </anchor>
              </controlPr>
            </control>
          </mc:Choice>
          <mc:Fallback/>
        </mc:AlternateContent>
        <mc:AlternateContent xmlns:mc="http://schemas.openxmlformats.org/markup-compatibility/2006">
          <mc:Choice Requires="x14">
            <control shapeId="1512" r:id="rId40" name="Check Box 488">
              <controlPr locked="0" defaultSize="0" autoFill="0" autoLine="0" autoPict="0">
                <anchor moveWithCells="1">
                  <from>
                    <xdr:col>37</xdr:col>
                    <xdr:colOff>76200</xdr:colOff>
                    <xdr:row>469</xdr:row>
                    <xdr:rowOff>0</xdr:rowOff>
                  </from>
                  <to>
                    <xdr:col>40</xdr:col>
                    <xdr:colOff>63500</xdr:colOff>
                    <xdr:row>470</xdr:row>
                    <xdr:rowOff>25400</xdr:rowOff>
                  </to>
                </anchor>
              </controlPr>
            </control>
          </mc:Choice>
          <mc:Fallback/>
        </mc:AlternateContent>
        <mc:AlternateContent xmlns:mc="http://schemas.openxmlformats.org/markup-compatibility/2006">
          <mc:Choice Requires="x14">
            <control shapeId="1520" r:id="rId41" name="Group Box 496">
              <controlPr defaultSize="0" autoFill="0" autoPict="0">
                <anchor moveWithCells="1" sizeWithCells="1">
                  <from>
                    <xdr:col>50</xdr:col>
                    <xdr:colOff>0</xdr:colOff>
                    <xdr:row>531</xdr:row>
                    <xdr:rowOff>0</xdr:rowOff>
                  </from>
                  <to>
                    <xdr:col>61</xdr:col>
                    <xdr:colOff>0</xdr:colOff>
                    <xdr:row>535</xdr:row>
                    <xdr:rowOff>0</xdr:rowOff>
                  </to>
                </anchor>
              </controlPr>
            </control>
          </mc:Choice>
          <mc:Fallback/>
        </mc:AlternateContent>
        <mc:AlternateContent xmlns:mc="http://schemas.openxmlformats.org/markup-compatibility/2006">
          <mc:Choice Requires="x14">
            <control shapeId="1521" r:id="rId42" name="Option Button 497">
              <controlPr locked="0" defaultSize="0" autoFill="0" autoLine="0" autoPict="0">
                <anchor moveWithCells="1" sizeWithCells="1">
                  <from>
                    <xdr:col>54</xdr:col>
                    <xdr:colOff>12700</xdr:colOff>
                    <xdr:row>532</xdr:row>
                    <xdr:rowOff>50800</xdr:rowOff>
                  </from>
                  <to>
                    <xdr:col>57</xdr:col>
                    <xdr:colOff>0</xdr:colOff>
                    <xdr:row>533</xdr:row>
                    <xdr:rowOff>0</xdr:rowOff>
                  </to>
                </anchor>
              </controlPr>
            </control>
          </mc:Choice>
          <mc:Fallback/>
        </mc:AlternateContent>
        <mc:AlternateContent xmlns:mc="http://schemas.openxmlformats.org/markup-compatibility/2006">
          <mc:Choice Requires="x14">
            <control shapeId="1522" r:id="rId43" name="Option Button 498">
              <controlPr locked="0" defaultSize="0" autoFill="0" autoLine="0" autoPict="0">
                <anchor moveWithCells="1" sizeWithCells="1">
                  <from>
                    <xdr:col>54</xdr:col>
                    <xdr:colOff>12700</xdr:colOff>
                    <xdr:row>533</xdr:row>
                    <xdr:rowOff>50800</xdr:rowOff>
                  </from>
                  <to>
                    <xdr:col>57</xdr:col>
                    <xdr:colOff>0</xdr:colOff>
                    <xdr:row>534</xdr:row>
                    <xdr:rowOff>0</xdr:rowOff>
                  </to>
                </anchor>
              </controlPr>
            </control>
          </mc:Choice>
          <mc:Fallback/>
        </mc:AlternateContent>
        <mc:AlternateContent xmlns:mc="http://schemas.openxmlformats.org/markup-compatibility/2006">
          <mc:Choice Requires="x14">
            <control shapeId="1523" r:id="rId44" name="Option Button 499">
              <controlPr locked="0" defaultSize="0" autoFill="0" autoLine="0" autoPict="0">
                <anchor moveWithCells="1" sizeWithCells="1">
                  <from>
                    <xdr:col>54</xdr:col>
                    <xdr:colOff>0</xdr:colOff>
                    <xdr:row>534</xdr:row>
                    <xdr:rowOff>0</xdr:rowOff>
                  </from>
                  <to>
                    <xdr:col>56</xdr:col>
                    <xdr:colOff>101600</xdr:colOff>
                    <xdr:row>534</xdr:row>
                    <xdr:rowOff>152400</xdr:rowOff>
                  </to>
                </anchor>
              </controlPr>
            </control>
          </mc:Choice>
          <mc:Fallback/>
        </mc:AlternateContent>
        <mc:AlternateContent xmlns:mc="http://schemas.openxmlformats.org/markup-compatibility/2006">
          <mc:Choice Requires="x14">
            <control shapeId="1528" r:id="rId45" name="Check Box 504">
              <controlPr defaultSize="0" autoFill="0" autoLine="0" autoPict="0">
                <anchor moveWithCells="1" sizeWithCells="1">
                  <from>
                    <xdr:col>8</xdr:col>
                    <xdr:colOff>12700</xdr:colOff>
                    <xdr:row>26</xdr:row>
                    <xdr:rowOff>63500</xdr:rowOff>
                  </from>
                  <to>
                    <xdr:col>10</xdr:col>
                    <xdr:colOff>127000</xdr:colOff>
                    <xdr:row>26</xdr:row>
                    <xdr:rowOff>254000</xdr:rowOff>
                  </to>
                </anchor>
              </controlPr>
            </control>
          </mc:Choice>
          <mc:Fallback/>
        </mc:AlternateContent>
        <mc:AlternateContent xmlns:mc="http://schemas.openxmlformats.org/markup-compatibility/2006">
          <mc:Choice Requires="x14">
            <control shapeId="1532" r:id="rId46" name="Option Button 508">
              <controlPr locked="0" defaultSize="0" autoFill="0" autoLine="0" autoPict="0">
                <anchor moveWithCells="1" sizeWithCells="1">
                  <from>
                    <xdr:col>4</xdr:col>
                    <xdr:colOff>50800</xdr:colOff>
                    <xdr:row>98</xdr:row>
                    <xdr:rowOff>38100</xdr:rowOff>
                  </from>
                  <to>
                    <xdr:col>7</xdr:col>
                    <xdr:colOff>25400</xdr:colOff>
                    <xdr:row>99</xdr:row>
                    <xdr:rowOff>101600</xdr:rowOff>
                  </to>
                </anchor>
              </controlPr>
            </control>
          </mc:Choice>
          <mc:Fallback/>
        </mc:AlternateContent>
        <mc:AlternateContent xmlns:mc="http://schemas.openxmlformats.org/markup-compatibility/2006">
          <mc:Choice Requires="x14">
            <control shapeId="1534" r:id="rId47" name="Option Button 510">
              <controlPr locked="0" defaultSize="0" autoFill="0" autoLine="0" autoPict="0">
                <anchor moveWithCells="1" sizeWithCells="1">
                  <from>
                    <xdr:col>4</xdr:col>
                    <xdr:colOff>50800</xdr:colOff>
                    <xdr:row>101</xdr:row>
                    <xdr:rowOff>25400</xdr:rowOff>
                  </from>
                  <to>
                    <xdr:col>6</xdr:col>
                    <xdr:colOff>63500</xdr:colOff>
                    <xdr:row>102</xdr:row>
                    <xdr:rowOff>12700</xdr:rowOff>
                  </to>
                </anchor>
              </controlPr>
            </control>
          </mc:Choice>
          <mc:Fallback/>
        </mc:AlternateContent>
        <mc:AlternateContent xmlns:mc="http://schemas.openxmlformats.org/markup-compatibility/2006">
          <mc:Choice Requires="x14">
            <control shapeId="1536" r:id="rId48" name="Option Button 512">
              <controlPr locked="0" defaultSize="0" autoFill="0" autoLine="0" autoPict="0">
                <anchor moveWithCells="1" sizeWithCells="1">
                  <from>
                    <xdr:col>4</xdr:col>
                    <xdr:colOff>50800</xdr:colOff>
                    <xdr:row>104</xdr:row>
                    <xdr:rowOff>25400</xdr:rowOff>
                  </from>
                  <to>
                    <xdr:col>6</xdr:col>
                    <xdr:colOff>63500</xdr:colOff>
                    <xdr:row>104</xdr:row>
                    <xdr:rowOff>139700</xdr:rowOff>
                  </to>
                </anchor>
              </controlPr>
            </control>
          </mc:Choice>
          <mc:Fallback/>
        </mc:AlternateContent>
        <mc:AlternateContent xmlns:mc="http://schemas.openxmlformats.org/markup-compatibility/2006">
          <mc:Choice Requires="x14">
            <control shapeId="1537" r:id="rId49" name="Check Box 513">
              <controlPr defaultSize="0" autoFill="0" autoLine="0" autoPict="0">
                <anchor moveWithCells="1" sizeWithCells="1">
                  <from>
                    <xdr:col>27</xdr:col>
                    <xdr:colOff>101600</xdr:colOff>
                    <xdr:row>99</xdr:row>
                    <xdr:rowOff>12700</xdr:rowOff>
                  </from>
                  <to>
                    <xdr:col>29</xdr:col>
                    <xdr:colOff>38100</xdr:colOff>
                    <xdr:row>100</xdr:row>
                    <xdr:rowOff>25400</xdr:rowOff>
                  </to>
                </anchor>
              </controlPr>
            </control>
          </mc:Choice>
          <mc:Fallback/>
        </mc:AlternateContent>
        <mc:AlternateContent xmlns:mc="http://schemas.openxmlformats.org/markup-compatibility/2006">
          <mc:Choice Requires="x14">
            <control shapeId="1538" r:id="rId50" name="Check Box 514">
              <controlPr defaultSize="0" autoFill="0" autoLine="0" autoPict="0">
                <anchor moveWithCells="1" sizeWithCells="1">
                  <from>
                    <xdr:col>27</xdr:col>
                    <xdr:colOff>101600</xdr:colOff>
                    <xdr:row>100</xdr:row>
                    <xdr:rowOff>25400</xdr:rowOff>
                  </from>
                  <to>
                    <xdr:col>29</xdr:col>
                    <xdr:colOff>50800</xdr:colOff>
                    <xdr:row>101</xdr:row>
                    <xdr:rowOff>25400</xdr:rowOff>
                  </to>
                </anchor>
              </controlPr>
            </control>
          </mc:Choice>
          <mc:Fallback/>
        </mc:AlternateContent>
        <mc:AlternateContent xmlns:mc="http://schemas.openxmlformats.org/markup-compatibility/2006">
          <mc:Choice Requires="x14">
            <control shapeId="1539" r:id="rId51" name="Check Box 515">
              <controlPr defaultSize="0" autoFill="0" autoLine="0" autoPict="0">
                <anchor moveWithCells="1" sizeWithCells="1">
                  <from>
                    <xdr:col>27</xdr:col>
                    <xdr:colOff>114300</xdr:colOff>
                    <xdr:row>102</xdr:row>
                    <xdr:rowOff>0</xdr:rowOff>
                  </from>
                  <to>
                    <xdr:col>30</xdr:col>
                    <xdr:colOff>0</xdr:colOff>
                    <xdr:row>103</xdr:row>
                    <xdr:rowOff>12700</xdr:rowOff>
                  </to>
                </anchor>
              </controlPr>
            </control>
          </mc:Choice>
          <mc:Fallback/>
        </mc:AlternateContent>
        <mc:AlternateContent xmlns:mc="http://schemas.openxmlformats.org/markup-compatibility/2006">
          <mc:Choice Requires="x14">
            <control shapeId="1552" r:id="rId52" name="Group Box 528">
              <controlPr defaultSize="0" autoFill="0" autoPict="0">
                <anchor moveWithCells="1" sizeWithCells="1">
                  <from>
                    <xdr:col>43</xdr:col>
                    <xdr:colOff>12700</xdr:colOff>
                    <xdr:row>100</xdr:row>
                    <xdr:rowOff>139700</xdr:rowOff>
                  </from>
                  <to>
                    <xdr:col>59</xdr:col>
                    <xdr:colOff>25400</xdr:colOff>
                    <xdr:row>106</xdr:row>
                    <xdr:rowOff>63500</xdr:rowOff>
                  </to>
                </anchor>
              </controlPr>
            </control>
          </mc:Choice>
          <mc:Fallback/>
        </mc:AlternateContent>
        <mc:AlternateContent xmlns:mc="http://schemas.openxmlformats.org/markup-compatibility/2006">
          <mc:Choice Requires="x14">
            <control shapeId="1554" r:id="rId53" name="Option Button 530">
              <controlPr locked="0" defaultSize="0" autoFill="0" autoLine="0" autoPict="0">
                <anchor moveWithCells="1" sizeWithCells="1">
                  <from>
                    <xdr:col>43</xdr:col>
                    <xdr:colOff>50800</xdr:colOff>
                    <xdr:row>101</xdr:row>
                    <xdr:rowOff>38100</xdr:rowOff>
                  </from>
                  <to>
                    <xdr:col>45</xdr:col>
                    <xdr:colOff>63500</xdr:colOff>
                    <xdr:row>102</xdr:row>
                    <xdr:rowOff>25400</xdr:rowOff>
                  </to>
                </anchor>
              </controlPr>
            </control>
          </mc:Choice>
          <mc:Fallback/>
        </mc:AlternateContent>
        <mc:AlternateContent xmlns:mc="http://schemas.openxmlformats.org/markup-compatibility/2006">
          <mc:Choice Requires="x14">
            <control shapeId="1556" r:id="rId54" name="Option Button 532">
              <controlPr locked="0" defaultSize="0" autoFill="0" autoLine="0" autoPict="0">
                <anchor moveWithCells="1" sizeWithCells="1">
                  <from>
                    <xdr:col>43</xdr:col>
                    <xdr:colOff>63500</xdr:colOff>
                    <xdr:row>101</xdr:row>
                    <xdr:rowOff>139700</xdr:rowOff>
                  </from>
                  <to>
                    <xdr:col>46</xdr:col>
                    <xdr:colOff>25400</xdr:colOff>
                    <xdr:row>103</xdr:row>
                    <xdr:rowOff>50800</xdr:rowOff>
                  </to>
                </anchor>
              </controlPr>
            </control>
          </mc:Choice>
          <mc:Fallback/>
        </mc:AlternateContent>
        <mc:AlternateContent xmlns:mc="http://schemas.openxmlformats.org/markup-compatibility/2006">
          <mc:Choice Requires="x14">
            <control shapeId="1557" r:id="rId55" name="Option Button 533">
              <controlPr locked="0" defaultSize="0" autoFill="0" autoLine="0" autoPict="0">
                <anchor moveWithCells="1" sizeWithCells="1">
                  <from>
                    <xdr:col>43</xdr:col>
                    <xdr:colOff>63500</xdr:colOff>
                    <xdr:row>103</xdr:row>
                    <xdr:rowOff>50800</xdr:rowOff>
                  </from>
                  <to>
                    <xdr:col>45</xdr:col>
                    <xdr:colOff>63500</xdr:colOff>
                    <xdr:row>104</xdr:row>
                    <xdr:rowOff>25400</xdr:rowOff>
                  </to>
                </anchor>
              </controlPr>
            </control>
          </mc:Choice>
          <mc:Fallback/>
        </mc:AlternateContent>
        <mc:AlternateContent xmlns:mc="http://schemas.openxmlformats.org/markup-compatibility/2006">
          <mc:Choice Requires="x14">
            <control shapeId="1568" r:id="rId56" name="Button 544">
              <controlPr locked="0" defaultSize="0" autoFill="0" autoPict="0" macro="[0]!Anexa1">
                <anchor moveWithCells="1">
                  <from>
                    <xdr:col>44</xdr:col>
                    <xdr:colOff>0</xdr:colOff>
                    <xdr:row>322</xdr:row>
                    <xdr:rowOff>0</xdr:rowOff>
                  </from>
                  <to>
                    <xdr:col>59</xdr:col>
                    <xdr:colOff>88900</xdr:colOff>
                    <xdr:row>323</xdr:row>
                    <xdr:rowOff>50800</xdr:rowOff>
                  </to>
                </anchor>
              </controlPr>
            </control>
          </mc:Choice>
          <mc:Fallback/>
        </mc:AlternateContent>
        <mc:AlternateContent xmlns:mc="http://schemas.openxmlformats.org/markup-compatibility/2006">
          <mc:Choice Requires="x14">
            <control shapeId="1569" r:id="rId57" name="Button 545">
              <controlPr locked="0" defaultSize="0" autoFill="0" autoPict="0" macro="[0]!Anexa1">
                <anchor moveWithCells="1">
                  <from>
                    <xdr:col>44</xdr:col>
                    <xdr:colOff>0</xdr:colOff>
                    <xdr:row>322</xdr:row>
                    <xdr:rowOff>0</xdr:rowOff>
                  </from>
                  <to>
                    <xdr:col>59</xdr:col>
                    <xdr:colOff>88900</xdr:colOff>
                    <xdr:row>323</xdr:row>
                    <xdr:rowOff>50800</xdr:rowOff>
                  </to>
                </anchor>
              </controlPr>
            </control>
          </mc:Choice>
          <mc:Fallback/>
        </mc:AlternateContent>
        <mc:AlternateContent xmlns:mc="http://schemas.openxmlformats.org/markup-compatibility/2006">
          <mc:Choice Requires="x14">
            <control shapeId="1570" r:id="rId58" name="Check Box 546">
              <controlPr locked="0" defaultSize="0" autoFill="0" autoLine="0" autoPict="0">
                <anchor moveWithCells="1">
                  <from>
                    <xdr:col>31</xdr:col>
                    <xdr:colOff>25400</xdr:colOff>
                    <xdr:row>461</xdr:row>
                    <xdr:rowOff>88900</xdr:rowOff>
                  </from>
                  <to>
                    <xdr:col>34</xdr:col>
                    <xdr:colOff>12700</xdr:colOff>
                    <xdr:row>461</xdr:row>
                    <xdr:rowOff>292100</xdr:rowOff>
                  </to>
                </anchor>
              </controlPr>
            </control>
          </mc:Choice>
          <mc:Fallback/>
        </mc:AlternateContent>
        <mc:AlternateContent xmlns:mc="http://schemas.openxmlformats.org/markup-compatibility/2006">
          <mc:Choice Requires="x14">
            <control shapeId="1571" r:id="rId59" name="Check Box 547">
              <controlPr locked="0" defaultSize="0" autoFill="0" autoLine="0" autoPict="0">
                <anchor moveWithCells="1">
                  <from>
                    <xdr:col>37</xdr:col>
                    <xdr:colOff>12700</xdr:colOff>
                    <xdr:row>462</xdr:row>
                    <xdr:rowOff>241300</xdr:rowOff>
                  </from>
                  <to>
                    <xdr:col>40</xdr:col>
                    <xdr:colOff>0</xdr:colOff>
                    <xdr:row>462</xdr:row>
                    <xdr:rowOff>457200</xdr:rowOff>
                  </to>
                </anchor>
              </controlPr>
            </control>
          </mc:Choice>
          <mc:Fallback/>
        </mc:AlternateContent>
        <mc:AlternateContent xmlns:mc="http://schemas.openxmlformats.org/markup-compatibility/2006">
          <mc:Choice Requires="x14">
            <control shapeId="1572" r:id="rId60" name="Check Box 548">
              <controlPr locked="0" defaultSize="0" autoFill="0" autoLine="0" autoPict="0">
                <anchor moveWithCells="1">
                  <from>
                    <xdr:col>37</xdr:col>
                    <xdr:colOff>38100</xdr:colOff>
                    <xdr:row>463</xdr:row>
                    <xdr:rowOff>101600</xdr:rowOff>
                  </from>
                  <to>
                    <xdr:col>40</xdr:col>
                    <xdr:colOff>25400</xdr:colOff>
                    <xdr:row>463</xdr:row>
                    <xdr:rowOff>330200</xdr:rowOff>
                  </to>
                </anchor>
              </controlPr>
            </control>
          </mc:Choice>
          <mc:Fallback/>
        </mc:AlternateContent>
        <mc:AlternateContent xmlns:mc="http://schemas.openxmlformats.org/markup-compatibility/2006">
          <mc:Choice Requires="x14">
            <control shapeId="1583" r:id="rId61" name="Button 559">
              <controlPr locked="0" defaultSize="0" autoFill="0" autoPict="0" macro="[0]!Anexa1">
                <anchor moveWithCells="1">
                  <from>
                    <xdr:col>44</xdr:col>
                    <xdr:colOff>0</xdr:colOff>
                    <xdr:row>371</xdr:row>
                    <xdr:rowOff>63500</xdr:rowOff>
                  </from>
                  <to>
                    <xdr:col>59</xdr:col>
                    <xdr:colOff>88900</xdr:colOff>
                    <xdr:row>372</xdr:row>
                    <xdr:rowOff>63500</xdr:rowOff>
                  </to>
                </anchor>
              </controlPr>
            </control>
          </mc:Choice>
          <mc:Fallback/>
        </mc:AlternateContent>
        <mc:AlternateContent xmlns:mc="http://schemas.openxmlformats.org/markup-compatibility/2006">
          <mc:Choice Requires="x14">
            <control shapeId="1584" r:id="rId62" name="Button 560">
              <controlPr locked="0" defaultSize="0" autoFill="0" autoPict="0" macro="[0]!Anexa1">
                <anchor moveWithCells="1">
                  <from>
                    <xdr:col>44</xdr:col>
                    <xdr:colOff>0</xdr:colOff>
                    <xdr:row>348</xdr:row>
                    <xdr:rowOff>0</xdr:rowOff>
                  </from>
                  <to>
                    <xdr:col>59</xdr:col>
                    <xdr:colOff>88900</xdr:colOff>
                    <xdr:row>349</xdr:row>
                    <xdr:rowOff>63500</xdr:rowOff>
                  </to>
                </anchor>
              </controlPr>
            </control>
          </mc:Choice>
          <mc:Fallback/>
        </mc:AlternateContent>
        <mc:AlternateContent xmlns:mc="http://schemas.openxmlformats.org/markup-compatibility/2006">
          <mc:Choice Requires="x14">
            <control shapeId="1585" r:id="rId63" name="Group Box 561">
              <controlPr defaultSize="0" autoFill="0" autoPict="0">
                <anchor moveWithCells="1" sizeWithCells="1">
                  <from>
                    <xdr:col>41</xdr:col>
                    <xdr:colOff>0</xdr:colOff>
                    <xdr:row>543</xdr:row>
                    <xdr:rowOff>0</xdr:rowOff>
                  </from>
                  <to>
                    <xdr:col>51</xdr:col>
                    <xdr:colOff>12700</xdr:colOff>
                    <xdr:row>546</xdr:row>
                    <xdr:rowOff>12700</xdr:rowOff>
                  </to>
                </anchor>
              </controlPr>
            </control>
          </mc:Choice>
          <mc:Fallback/>
        </mc:AlternateContent>
        <mc:AlternateContent xmlns:mc="http://schemas.openxmlformats.org/markup-compatibility/2006">
          <mc:Choice Requires="x14">
            <control shapeId="1586" r:id="rId64" name="Option Button 562">
              <controlPr locked="0" defaultSize="0" autoFill="0" autoLine="0" autoPict="0">
                <anchor moveWithCells="1" sizeWithCells="1">
                  <from>
                    <xdr:col>45</xdr:col>
                    <xdr:colOff>12700</xdr:colOff>
                    <xdr:row>543</xdr:row>
                    <xdr:rowOff>25400</xdr:rowOff>
                  </from>
                  <to>
                    <xdr:col>48</xdr:col>
                    <xdr:colOff>0</xdr:colOff>
                    <xdr:row>543</xdr:row>
                    <xdr:rowOff>165100</xdr:rowOff>
                  </to>
                </anchor>
              </controlPr>
            </control>
          </mc:Choice>
          <mc:Fallback/>
        </mc:AlternateContent>
        <mc:AlternateContent xmlns:mc="http://schemas.openxmlformats.org/markup-compatibility/2006">
          <mc:Choice Requires="x14">
            <control shapeId="1587" r:id="rId65" name="Option Button 563">
              <controlPr locked="0" defaultSize="0" autoFill="0" autoLine="0" autoPict="0">
                <anchor moveWithCells="1" sizeWithCells="1">
                  <from>
                    <xdr:col>45</xdr:col>
                    <xdr:colOff>12700</xdr:colOff>
                    <xdr:row>544</xdr:row>
                    <xdr:rowOff>25400</xdr:rowOff>
                  </from>
                  <to>
                    <xdr:col>48</xdr:col>
                    <xdr:colOff>0</xdr:colOff>
                    <xdr:row>544</xdr:row>
                    <xdr:rowOff>165100</xdr:rowOff>
                  </to>
                </anchor>
              </controlPr>
            </control>
          </mc:Choice>
          <mc:Fallback/>
        </mc:AlternateContent>
        <mc:AlternateContent xmlns:mc="http://schemas.openxmlformats.org/markup-compatibility/2006">
          <mc:Choice Requires="x14">
            <control shapeId="1588" r:id="rId66" name="Option Button 564">
              <controlPr locked="0" defaultSize="0" autoFill="0" autoLine="0" autoPict="0">
                <anchor moveWithCells="1" sizeWithCells="1">
                  <from>
                    <xdr:col>45</xdr:col>
                    <xdr:colOff>0</xdr:colOff>
                    <xdr:row>545</xdr:row>
                    <xdr:rowOff>25400</xdr:rowOff>
                  </from>
                  <to>
                    <xdr:col>47</xdr:col>
                    <xdr:colOff>101600</xdr:colOff>
                    <xdr:row>545</xdr:row>
                    <xdr:rowOff>177800</xdr:rowOff>
                  </to>
                </anchor>
              </controlPr>
            </control>
          </mc:Choice>
          <mc:Fallback/>
        </mc:AlternateContent>
        <mc:AlternateContent xmlns:mc="http://schemas.openxmlformats.org/markup-compatibility/2006">
          <mc:Choice Requires="x14">
            <control shapeId="1589" r:id="rId67" name="Group Box 565">
              <controlPr defaultSize="0" autoFill="0" autoPict="0">
                <anchor moveWithCells="1" sizeWithCells="1">
                  <from>
                    <xdr:col>41</xdr:col>
                    <xdr:colOff>0</xdr:colOff>
                    <xdr:row>548</xdr:row>
                    <xdr:rowOff>0</xdr:rowOff>
                  </from>
                  <to>
                    <xdr:col>51</xdr:col>
                    <xdr:colOff>12700</xdr:colOff>
                    <xdr:row>551</xdr:row>
                    <xdr:rowOff>12700</xdr:rowOff>
                  </to>
                </anchor>
              </controlPr>
            </control>
          </mc:Choice>
          <mc:Fallback/>
        </mc:AlternateContent>
        <mc:AlternateContent xmlns:mc="http://schemas.openxmlformats.org/markup-compatibility/2006">
          <mc:Choice Requires="x14">
            <control shapeId="1590" r:id="rId68" name="Option Button 566">
              <controlPr locked="0" defaultSize="0" autoFill="0" autoLine="0" autoPict="0">
                <anchor moveWithCells="1" sizeWithCells="1">
                  <from>
                    <xdr:col>45</xdr:col>
                    <xdr:colOff>12700</xdr:colOff>
                    <xdr:row>548</xdr:row>
                    <xdr:rowOff>25400</xdr:rowOff>
                  </from>
                  <to>
                    <xdr:col>48</xdr:col>
                    <xdr:colOff>0</xdr:colOff>
                    <xdr:row>548</xdr:row>
                    <xdr:rowOff>165100</xdr:rowOff>
                  </to>
                </anchor>
              </controlPr>
            </control>
          </mc:Choice>
          <mc:Fallback/>
        </mc:AlternateContent>
        <mc:AlternateContent xmlns:mc="http://schemas.openxmlformats.org/markup-compatibility/2006">
          <mc:Choice Requires="x14">
            <control shapeId="1591" r:id="rId69" name="Option Button 567">
              <controlPr locked="0" defaultSize="0" autoFill="0" autoLine="0" autoPict="0">
                <anchor moveWithCells="1" sizeWithCells="1">
                  <from>
                    <xdr:col>45</xdr:col>
                    <xdr:colOff>12700</xdr:colOff>
                    <xdr:row>549</xdr:row>
                    <xdr:rowOff>25400</xdr:rowOff>
                  </from>
                  <to>
                    <xdr:col>48</xdr:col>
                    <xdr:colOff>0</xdr:colOff>
                    <xdr:row>549</xdr:row>
                    <xdr:rowOff>165100</xdr:rowOff>
                  </to>
                </anchor>
              </controlPr>
            </control>
          </mc:Choice>
          <mc:Fallback/>
        </mc:AlternateContent>
        <mc:AlternateContent xmlns:mc="http://schemas.openxmlformats.org/markup-compatibility/2006">
          <mc:Choice Requires="x14">
            <control shapeId="1592" r:id="rId70" name="Option Button 568">
              <controlPr locked="0" defaultSize="0" autoFill="0" autoLine="0" autoPict="0">
                <anchor moveWithCells="1" sizeWithCells="1">
                  <from>
                    <xdr:col>45</xdr:col>
                    <xdr:colOff>0</xdr:colOff>
                    <xdr:row>550</xdr:row>
                    <xdr:rowOff>25400</xdr:rowOff>
                  </from>
                  <to>
                    <xdr:col>47</xdr:col>
                    <xdr:colOff>101600</xdr:colOff>
                    <xdr:row>550</xdr:row>
                    <xdr:rowOff>177800</xdr:rowOff>
                  </to>
                </anchor>
              </controlPr>
            </control>
          </mc:Choice>
          <mc:Fallback/>
        </mc:AlternateContent>
        <mc:AlternateContent xmlns:mc="http://schemas.openxmlformats.org/markup-compatibility/2006">
          <mc:Choice Requires="x14">
            <control shapeId="1593" r:id="rId71" name="Group Box 569">
              <controlPr defaultSize="0" autoFill="0" autoPict="0">
                <anchor moveWithCells="1" sizeWithCells="1">
                  <from>
                    <xdr:col>41</xdr:col>
                    <xdr:colOff>0</xdr:colOff>
                    <xdr:row>553</xdr:row>
                    <xdr:rowOff>0</xdr:rowOff>
                  </from>
                  <to>
                    <xdr:col>51</xdr:col>
                    <xdr:colOff>12700</xdr:colOff>
                    <xdr:row>556</xdr:row>
                    <xdr:rowOff>12700</xdr:rowOff>
                  </to>
                </anchor>
              </controlPr>
            </control>
          </mc:Choice>
          <mc:Fallback/>
        </mc:AlternateContent>
        <mc:AlternateContent xmlns:mc="http://schemas.openxmlformats.org/markup-compatibility/2006">
          <mc:Choice Requires="x14">
            <control shapeId="1594" r:id="rId72" name="Option Button 570">
              <controlPr locked="0" defaultSize="0" autoFill="0" autoLine="0" autoPict="0">
                <anchor moveWithCells="1" sizeWithCells="1">
                  <from>
                    <xdr:col>45</xdr:col>
                    <xdr:colOff>12700</xdr:colOff>
                    <xdr:row>553</xdr:row>
                    <xdr:rowOff>25400</xdr:rowOff>
                  </from>
                  <to>
                    <xdr:col>48</xdr:col>
                    <xdr:colOff>0</xdr:colOff>
                    <xdr:row>553</xdr:row>
                    <xdr:rowOff>165100</xdr:rowOff>
                  </to>
                </anchor>
              </controlPr>
            </control>
          </mc:Choice>
          <mc:Fallback/>
        </mc:AlternateContent>
        <mc:AlternateContent xmlns:mc="http://schemas.openxmlformats.org/markup-compatibility/2006">
          <mc:Choice Requires="x14">
            <control shapeId="1595" r:id="rId73" name="Option Button 571">
              <controlPr locked="0" defaultSize="0" autoFill="0" autoLine="0" autoPict="0">
                <anchor moveWithCells="1" sizeWithCells="1">
                  <from>
                    <xdr:col>45</xdr:col>
                    <xdr:colOff>12700</xdr:colOff>
                    <xdr:row>554</xdr:row>
                    <xdr:rowOff>25400</xdr:rowOff>
                  </from>
                  <to>
                    <xdr:col>48</xdr:col>
                    <xdr:colOff>0</xdr:colOff>
                    <xdr:row>554</xdr:row>
                    <xdr:rowOff>165100</xdr:rowOff>
                  </to>
                </anchor>
              </controlPr>
            </control>
          </mc:Choice>
          <mc:Fallback/>
        </mc:AlternateContent>
        <mc:AlternateContent xmlns:mc="http://schemas.openxmlformats.org/markup-compatibility/2006">
          <mc:Choice Requires="x14">
            <control shapeId="1596" r:id="rId74" name="Option Button 572">
              <controlPr locked="0" defaultSize="0" autoFill="0" autoLine="0" autoPict="0">
                <anchor moveWithCells="1" sizeWithCells="1">
                  <from>
                    <xdr:col>45</xdr:col>
                    <xdr:colOff>0</xdr:colOff>
                    <xdr:row>555</xdr:row>
                    <xdr:rowOff>25400</xdr:rowOff>
                  </from>
                  <to>
                    <xdr:col>47</xdr:col>
                    <xdr:colOff>101600</xdr:colOff>
                    <xdr:row>555</xdr:row>
                    <xdr:rowOff>177800</xdr:rowOff>
                  </to>
                </anchor>
              </controlPr>
            </control>
          </mc:Choice>
          <mc:Fallback/>
        </mc:AlternateContent>
        <mc:AlternateContent xmlns:mc="http://schemas.openxmlformats.org/markup-compatibility/2006">
          <mc:Choice Requires="x14">
            <control shapeId="1598" r:id="rId75" name="Option Button 574">
              <controlPr locked="0" defaultSize="0" autoFill="0" autoLine="0" autoPict="0">
                <anchor moveWithCells="1" sizeWithCells="1">
                  <from>
                    <xdr:col>43</xdr:col>
                    <xdr:colOff>38100</xdr:colOff>
                    <xdr:row>104</xdr:row>
                    <xdr:rowOff>25400</xdr:rowOff>
                  </from>
                  <to>
                    <xdr:col>46</xdr:col>
                    <xdr:colOff>12700</xdr:colOff>
                    <xdr:row>105</xdr:row>
                    <xdr:rowOff>88900</xdr:rowOff>
                  </to>
                </anchor>
              </controlPr>
            </control>
          </mc:Choice>
          <mc:Fallback/>
        </mc:AlternateContent>
        <mc:AlternateContent xmlns:mc="http://schemas.openxmlformats.org/markup-compatibility/2006">
          <mc:Choice Requires="x14">
            <control shapeId="1599" r:id="rId76" name="Check Box 575">
              <controlPr defaultSize="0" autoFill="0" autoLine="0" autoPict="0">
                <anchor moveWithCells="1" sizeWithCells="1">
                  <from>
                    <xdr:col>32</xdr:col>
                    <xdr:colOff>25400</xdr:colOff>
                    <xdr:row>110</xdr:row>
                    <xdr:rowOff>25400</xdr:rowOff>
                  </from>
                  <to>
                    <xdr:col>34</xdr:col>
                    <xdr:colOff>25400</xdr:colOff>
                    <xdr:row>110</xdr:row>
                    <xdr:rowOff>177800</xdr:rowOff>
                  </to>
                </anchor>
              </controlPr>
            </control>
          </mc:Choice>
          <mc:Fallback/>
        </mc:AlternateContent>
        <mc:AlternateContent xmlns:mc="http://schemas.openxmlformats.org/markup-compatibility/2006">
          <mc:Choice Requires="x14">
            <control shapeId="1601" r:id="rId77" name="Check Box 577">
              <controlPr locked="0" defaultSize="0" autoFill="0" autoLine="0" autoPict="0">
                <anchor moveWithCells="1">
                  <from>
                    <xdr:col>32</xdr:col>
                    <xdr:colOff>25400</xdr:colOff>
                    <xdr:row>465</xdr:row>
                    <xdr:rowOff>0</xdr:rowOff>
                  </from>
                  <to>
                    <xdr:col>35</xdr:col>
                    <xdr:colOff>25400</xdr:colOff>
                    <xdr:row>466</xdr:row>
                    <xdr:rowOff>25400</xdr:rowOff>
                  </to>
                </anchor>
              </controlPr>
            </control>
          </mc:Choice>
          <mc:Fallback/>
        </mc:AlternateContent>
        <mc:AlternateContent xmlns:mc="http://schemas.openxmlformats.org/markup-compatibility/2006">
          <mc:Choice Requires="x14">
            <control shapeId="1604" r:id="rId78" name="Check Box 580">
              <controlPr locked="0" defaultSize="0" autoFill="0" autoLine="0" autoPict="0">
                <anchor moveWithCells="1">
                  <from>
                    <xdr:col>55</xdr:col>
                    <xdr:colOff>25400</xdr:colOff>
                    <xdr:row>464</xdr:row>
                    <xdr:rowOff>0</xdr:rowOff>
                  </from>
                  <to>
                    <xdr:col>58</xdr:col>
                    <xdr:colOff>25400</xdr:colOff>
                    <xdr:row>465</xdr:row>
                    <xdr:rowOff>25400</xdr:rowOff>
                  </to>
                </anchor>
              </controlPr>
            </control>
          </mc:Choice>
          <mc:Fallback/>
        </mc:AlternateContent>
        <mc:AlternateContent xmlns:mc="http://schemas.openxmlformats.org/markup-compatibility/2006">
          <mc:Choice Requires="x14">
            <control shapeId="1606" r:id="rId79" name="Check Box 582">
              <controlPr locked="0" defaultSize="0" autoFill="0" autoLine="0" autoPict="0">
                <anchor moveWithCells="1">
                  <from>
                    <xdr:col>36</xdr:col>
                    <xdr:colOff>25400</xdr:colOff>
                    <xdr:row>466</xdr:row>
                    <xdr:rowOff>63500</xdr:rowOff>
                  </from>
                  <to>
                    <xdr:col>39</xdr:col>
                    <xdr:colOff>12700</xdr:colOff>
                    <xdr:row>466</xdr:row>
                    <xdr:rowOff>292100</xdr:rowOff>
                  </to>
                </anchor>
              </controlPr>
            </control>
          </mc:Choice>
          <mc:Fallback/>
        </mc:AlternateContent>
        <mc:AlternateContent xmlns:mc="http://schemas.openxmlformats.org/markup-compatibility/2006">
          <mc:Choice Requires="x14">
            <control shapeId="1608" r:id="rId80" name="Check Box 584">
              <controlPr locked="0" defaultSize="0" autoFill="0" autoLine="0" autoPict="0">
                <anchor moveWithCells="1">
                  <from>
                    <xdr:col>55</xdr:col>
                    <xdr:colOff>25400</xdr:colOff>
                    <xdr:row>467</xdr:row>
                    <xdr:rowOff>63500</xdr:rowOff>
                  </from>
                  <to>
                    <xdr:col>58</xdr:col>
                    <xdr:colOff>12700</xdr:colOff>
                    <xdr:row>467</xdr:row>
                    <xdr:rowOff>292100</xdr:rowOff>
                  </to>
                </anchor>
              </controlPr>
            </control>
          </mc:Choice>
          <mc:Fallback/>
        </mc:AlternateContent>
      </controls>
    </mc:Choice>
    <mc:Fallback/>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87"/>
  <sheetViews>
    <sheetView topLeftCell="A52" workbookViewId="0">
      <selection sqref="A1:BI187"/>
    </sheetView>
  </sheetViews>
  <sheetFormatPr baseColWidth="10" defaultColWidth="8.83203125" defaultRowHeight="15" x14ac:dyDescent="0.2"/>
  <cols>
    <col min="11" max="11" width="9.1640625" customWidth="1"/>
    <col min="12" max="12" width="3.1640625" customWidth="1"/>
    <col min="13" max="13" width="9.1640625" hidden="1" customWidth="1"/>
    <col min="14" max="14" width="2.33203125" hidden="1" customWidth="1"/>
    <col min="15" max="15" width="9.1640625" hidden="1" customWidth="1"/>
    <col min="16" max="16" width="7.5" hidden="1" customWidth="1"/>
    <col min="17" max="22" width="9.1640625" hidden="1" customWidth="1"/>
    <col min="23" max="23" width="1.83203125" hidden="1" customWidth="1"/>
    <col min="24" max="26" width="9.1640625" hidden="1" customWidth="1"/>
    <col min="27" max="27" width="5.1640625" hidden="1" customWidth="1"/>
    <col min="28" max="35" width="9.1640625" hidden="1" customWidth="1"/>
    <col min="37" max="37" width="0.5" customWidth="1"/>
    <col min="38" max="43" width="9.1640625" hidden="1" customWidth="1"/>
    <col min="45" max="45" width="9.1640625" customWidth="1"/>
    <col min="46" max="46" width="1.5" customWidth="1"/>
    <col min="47" max="51" width="9.1640625" hidden="1" customWidth="1"/>
    <col min="54" max="54" width="3.83203125" customWidth="1"/>
    <col min="55" max="60" width="9.1640625" hidden="1" customWidth="1"/>
    <col min="61" max="61" width="1.83203125" customWidth="1"/>
  </cols>
  <sheetData>
    <row r="1" spans="1:61" x14ac:dyDescent="0.2">
      <c r="A1" s="144"/>
      <c r="B1" s="379" t="s">
        <v>501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144"/>
      <c r="BH1" s="144"/>
      <c r="BI1" s="144"/>
    </row>
    <row r="2" spans="1:61" x14ac:dyDescent="0.2">
      <c r="A2" s="220" t="s">
        <v>0</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2"/>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row>
    <row r="3" spans="1:61" x14ac:dyDescent="0.2">
      <c r="A3" s="220" t="s">
        <v>1</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2"/>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row>
    <row r="4" spans="1:61" x14ac:dyDescent="0.2">
      <c r="A4" s="912" t="s">
        <v>502</v>
      </c>
      <c r="B4" s="913"/>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4"/>
    </row>
    <row r="5" spans="1:61" x14ac:dyDescent="0.2">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row>
    <row r="6" spans="1:61" x14ac:dyDescent="0.2">
      <c r="A6" s="144"/>
      <c r="B6" s="388" t="s">
        <v>52</v>
      </c>
      <c r="C6" s="388"/>
      <c r="D6" s="388"/>
      <c r="E6" s="388"/>
      <c r="F6" s="388"/>
      <c r="G6" s="143"/>
      <c r="H6" s="389"/>
      <c r="I6" s="390"/>
      <c r="J6" s="390"/>
      <c r="K6" s="390"/>
      <c r="L6" s="390"/>
      <c r="M6" s="391"/>
      <c r="N6" s="143"/>
      <c r="O6" s="144"/>
      <c r="P6" s="217"/>
      <c r="Q6" s="143"/>
      <c r="R6" s="218"/>
      <c r="S6" s="392" t="s">
        <v>503</v>
      </c>
      <c r="T6" s="392"/>
      <c r="U6" s="392"/>
      <c r="V6" s="392"/>
      <c r="W6" s="392"/>
      <c r="X6" s="392"/>
      <c r="Y6" s="392"/>
      <c r="Z6" s="392"/>
      <c r="AA6" s="392"/>
      <c r="AB6" s="392"/>
      <c r="AC6" s="392"/>
      <c r="AD6" s="392"/>
      <c r="AE6" s="392"/>
      <c r="AF6" s="392"/>
      <c r="AG6" s="392"/>
      <c r="AH6" s="392"/>
      <c r="AI6" s="393"/>
      <c r="AJ6" s="915"/>
      <c r="AK6" s="916"/>
      <c r="AL6" s="916"/>
      <c r="AM6" s="916"/>
      <c r="AN6" s="916"/>
      <c r="AO6" s="916"/>
      <c r="AP6" s="916"/>
      <c r="AQ6" s="916"/>
      <c r="AR6" s="916"/>
      <c r="AS6" s="917"/>
      <c r="AT6" s="143"/>
      <c r="AU6" s="143"/>
      <c r="AV6" s="143"/>
      <c r="AW6" s="143"/>
      <c r="AX6" s="143"/>
      <c r="AY6" s="143"/>
      <c r="AZ6" s="143"/>
      <c r="BA6" s="143"/>
      <c r="BB6" s="143"/>
      <c r="BC6" s="143"/>
      <c r="BD6" s="143"/>
      <c r="BE6" s="143"/>
      <c r="BF6" s="144"/>
      <c r="BG6" s="144"/>
      <c r="BH6" s="144"/>
      <c r="BI6" s="144"/>
    </row>
    <row r="7" spans="1:61" x14ac:dyDescent="0.2">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row>
    <row r="8" spans="1:61" x14ac:dyDescent="0.2">
      <c r="A8" s="912" t="s">
        <v>502</v>
      </c>
      <c r="B8" s="913"/>
      <c r="C8" s="913"/>
      <c r="D8" s="913"/>
      <c r="E8" s="913"/>
      <c r="F8" s="913"/>
      <c r="G8" s="913"/>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3"/>
      <c r="AY8" s="913"/>
      <c r="AZ8" s="913"/>
      <c r="BA8" s="913"/>
      <c r="BB8" s="913"/>
      <c r="BC8" s="913"/>
      <c r="BD8" s="913"/>
      <c r="BE8" s="913"/>
      <c r="BF8" s="913"/>
      <c r="BG8" s="913"/>
      <c r="BH8" s="913"/>
      <c r="BI8" s="914"/>
    </row>
    <row r="9" spans="1:61" x14ac:dyDescent="0.2">
      <c r="A9" s="374" t="s">
        <v>504</v>
      </c>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6"/>
      <c r="AJ9" s="395" t="s">
        <v>505</v>
      </c>
      <c r="AK9" s="395"/>
      <c r="AL9" s="395"/>
      <c r="AM9" s="395"/>
      <c r="AN9" s="395"/>
      <c r="AO9" s="395"/>
      <c r="AP9" s="395"/>
      <c r="AQ9" s="395"/>
      <c r="AR9" s="395"/>
      <c r="AS9" s="396"/>
      <c r="AT9" s="396"/>
      <c r="AU9" s="396"/>
      <c r="AV9" s="396"/>
      <c r="AW9" s="396"/>
      <c r="AX9" s="396"/>
      <c r="AY9" s="396"/>
      <c r="AZ9" s="396"/>
      <c r="BA9" s="396"/>
      <c r="BB9" s="396"/>
      <c r="BC9" s="396"/>
      <c r="BD9" s="396"/>
      <c r="BE9" s="396"/>
      <c r="BF9" s="396"/>
      <c r="BG9" s="396"/>
      <c r="BH9" s="396"/>
      <c r="BI9" s="396"/>
    </row>
    <row r="10" spans="1:61" x14ac:dyDescent="0.2">
      <c r="A10" s="397" t="s">
        <v>53</v>
      </c>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9"/>
      <c r="AJ10" s="400" t="s">
        <v>54</v>
      </c>
      <c r="AK10" s="400"/>
      <c r="AL10" s="400"/>
      <c r="AM10" s="400"/>
      <c r="AN10" s="400"/>
      <c r="AO10" s="400"/>
      <c r="AP10" s="400"/>
      <c r="AQ10" s="400"/>
      <c r="AR10" s="400"/>
      <c r="AS10" s="400" t="s">
        <v>56</v>
      </c>
      <c r="AT10" s="400"/>
      <c r="AU10" s="400"/>
      <c r="AV10" s="400"/>
      <c r="AW10" s="400"/>
      <c r="AX10" s="400"/>
      <c r="AY10" s="400"/>
      <c r="AZ10" s="400"/>
      <c r="BA10" s="400" t="s">
        <v>55</v>
      </c>
      <c r="BB10" s="400"/>
      <c r="BC10" s="400"/>
      <c r="BD10" s="400"/>
      <c r="BE10" s="400"/>
      <c r="BF10" s="400"/>
      <c r="BG10" s="400"/>
      <c r="BH10" s="400"/>
      <c r="BI10" s="400"/>
    </row>
    <row r="11" spans="1:61" x14ac:dyDescent="0.2">
      <c r="A11" s="374"/>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6"/>
      <c r="AJ11" s="377" t="s">
        <v>57</v>
      </c>
      <c r="AK11" s="377"/>
      <c r="AL11" s="377"/>
      <c r="AM11" s="377"/>
      <c r="AN11" s="377"/>
      <c r="AO11" s="377"/>
      <c r="AP11" s="377"/>
      <c r="AQ11" s="377"/>
      <c r="AR11" s="377"/>
      <c r="AS11" s="377" t="s">
        <v>57</v>
      </c>
      <c r="AT11" s="377"/>
      <c r="AU11" s="377"/>
      <c r="AV11" s="377"/>
      <c r="AW11" s="377"/>
      <c r="AX11" s="377"/>
      <c r="AY11" s="377"/>
      <c r="AZ11" s="377"/>
      <c r="BA11" s="377" t="s">
        <v>57</v>
      </c>
      <c r="BB11" s="377"/>
      <c r="BC11" s="377"/>
      <c r="BD11" s="377"/>
      <c r="BE11" s="377"/>
      <c r="BF11" s="377"/>
      <c r="BG11" s="377"/>
      <c r="BH11" s="377"/>
      <c r="BI11" s="377"/>
    </row>
    <row r="12" spans="1:61" x14ac:dyDescent="0.2">
      <c r="A12" s="339">
        <v>1</v>
      </c>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78"/>
      <c r="AJ12" s="377">
        <v>2</v>
      </c>
      <c r="AK12" s="377"/>
      <c r="AL12" s="377"/>
      <c r="AM12" s="377"/>
      <c r="AN12" s="377"/>
      <c r="AO12" s="377"/>
      <c r="AP12" s="377"/>
      <c r="AQ12" s="377"/>
      <c r="AR12" s="377"/>
      <c r="AS12" s="377">
        <v>3</v>
      </c>
      <c r="AT12" s="377"/>
      <c r="AU12" s="377"/>
      <c r="AV12" s="377"/>
      <c r="AW12" s="377"/>
      <c r="AX12" s="377"/>
      <c r="AY12" s="377"/>
      <c r="AZ12" s="377"/>
      <c r="BA12" s="377">
        <v>4</v>
      </c>
      <c r="BB12" s="377"/>
      <c r="BC12" s="377"/>
      <c r="BD12" s="377"/>
      <c r="BE12" s="377"/>
      <c r="BF12" s="377"/>
      <c r="BG12" s="377"/>
      <c r="BH12" s="377"/>
      <c r="BI12" s="377"/>
    </row>
    <row r="13" spans="1:61" x14ac:dyDescent="0.2">
      <c r="A13" s="328" t="s">
        <v>506</v>
      </c>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30"/>
      <c r="AJ13" s="331">
        <f>SUM(AJ15:AR16)</f>
        <v>0</v>
      </c>
      <c r="AK13" s="332"/>
      <c r="AL13" s="332"/>
      <c r="AM13" s="332"/>
      <c r="AN13" s="332"/>
      <c r="AO13" s="332"/>
      <c r="AP13" s="332"/>
      <c r="AQ13" s="332"/>
      <c r="AR13" s="333"/>
      <c r="AS13" s="318">
        <f>SUM(AS14:AZ16)</f>
        <v>0</v>
      </c>
      <c r="AT13" s="318"/>
      <c r="AU13" s="318"/>
      <c r="AV13" s="318"/>
      <c r="AW13" s="318"/>
      <c r="AX13" s="318"/>
      <c r="AY13" s="318"/>
      <c r="AZ13" s="318"/>
      <c r="BA13" s="318">
        <f>SUM(AJ13:AZ13)</f>
        <v>0</v>
      </c>
      <c r="BB13" s="318"/>
      <c r="BC13" s="318"/>
      <c r="BD13" s="318"/>
      <c r="BE13" s="318"/>
      <c r="BF13" s="318"/>
      <c r="BG13" s="318"/>
      <c r="BH13" s="318"/>
      <c r="BI13" s="318"/>
    </row>
    <row r="14" spans="1:61" x14ac:dyDescent="0.2">
      <c r="A14" s="347" t="s">
        <v>507</v>
      </c>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67"/>
      <c r="AJ14" s="897"/>
      <c r="AK14" s="897"/>
      <c r="AL14" s="897"/>
      <c r="AM14" s="897"/>
      <c r="AN14" s="897"/>
      <c r="AO14" s="897"/>
      <c r="AP14" s="897"/>
      <c r="AQ14" s="897"/>
      <c r="AR14" s="897"/>
      <c r="AS14" s="353">
        <f>'[1]Cerere de Finantare'!AS242+'[1]Cerere de Finantare'!AS307+'[1]Cerere de Finantare'!AS372+'[1]Cerere de Finantare'!AS437+'[1]Cerere de Finantare'!AS502+'[1]Cerere de Finantare'!AS567+'[1]Cerere de Finantare'!AS632</f>
        <v>0</v>
      </c>
      <c r="AT14" s="353"/>
      <c r="AU14" s="353"/>
      <c r="AV14" s="353"/>
      <c r="AW14" s="353"/>
      <c r="AX14" s="353"/>
      <c r="AY14" s="353"/>
      <c r="AZ14" s="353"/>
      <c r="BA14" s="317">
        <f>AS14</f>
        <v>0</v>
      </c>
      <c r="BB14" s="317"/>
      <c r="BC14" s="317"/>
      <c r="BD14" s="317"/>
      <c r="BE14" s="317"/>
      <c r="BF14" s="317"/>
      <c r="BG14" s="317"/>
      <c r="BH14" s="317"/>
      <c r="BI14" s="317"/>
    </row>
    <row r="15" spans="1:61" x14ac:dyDescent="0.2">
      <c r="A15" s="347" t="s">
        <v>508</v>
      </c>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67"/>
      <c r="AJ15" s="353">
        <f>'[1]Cerere de Finantare'!AJ243+'[1]Cerere de Finantare'!AJ308+'[1]Cerere de Finantare'!AJ373+'[1]Cerere de Finantare'!AJ438+'[1]Cerere de Finantare'!AJ503+'[1]Cerere de Finantare'!AJ568+'[1]Cerere de Finantare'!AJ633</f>
        <v>0</v>
      </c>
      <c r="AK15" s="353"/>
      <c r="AL15" s="353"/>
      <c r="AM15" s="353"/>
      <c r="AN15" s="353"/>
      <c r="AO15" s="353"/>
      <c r="AP15" s="353"/>
      <c r="AQ15" s="353"/>
      <c r="AR15" s="353"/>
      <c r="AS15" s="353">
        <f>'[1]Cerere de Finantare'!AS243+'[1]Cerere de Finantare'!AS308+'[1]Cerere de Finantare'!AS373+'[1]Cerere de Finantare'!AS438+'[1]Cerere de Finantare'!AS503+'[1]Cerere de Finantare'!AS568+'[1]Cerere de Finantare'!AS633</f>
        <v>0</v>
      </c>
      <c r="AT15" s="353"/>
      <c r="AU15" s="353"/>
      <c r="AV15" s="353"/>
      <c r="AW15" s="353"/>
      <c r="AX15" s="353"/>
      <c r="AY15" s="353"/>
      <c r="AZ15" s="353"/>
      <c r="BA15" s="317">
        <f t="shared" ref="BA15:BA22" si="0">SUM(AJ15:AZ15)</f>
        <v>0</v>
      </c>
      <c r="BB15" s="317"/>
      <c r="BC15" s="317"/>
      <c r="BD15" s="317"/>
      <c r="BE15" s="317"/>
      <c r="BF15" s="317"/>
      <c r="BG15" s="317"/>
      <c r="BH15" s="317"/>
      <c r="BI15" s="317"/>
    </row>
    <row r="16" spans="1:61" x14ac:dyDescent="0.2">
      <c r="A16" s="347" t="s">
        <v>509</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67"/>
      <c r="AJ16" s="353">
        <f>'[1]Cerere de Finantare'!AJ244+'[1]Cerere de Finantare'!AJ309+'[1]Cerere de Finantare'!AJ374+'[1]Cerere de Finantare'!AJ439+'[1]Cerere de Finantare'!AJ504+'[1]Cerere de Finantare'!AJ569+'[1]Cerere de Finantare'!AJ634</f>
        <v>0</v>
      </c>
      <c r="AK16" s="353"/>
      <c r="AL16" s="353"/>
      <c r="AM16" s="353"/>
      <c r="AN16" s="353"/>
      <c r="AO16" s="353"/>
      <c r="AP16" s="353"/>
      <c r="AQ16" s="353"/>
      <c r="AR16" s="353"/>
      <c r="AS16" s="353">
        <f>'[1]Cerere de Finantare'!AS244+'[1]Cerere de Finantare'!AS309+'[1]Cerere de Finantare'!AS374+'[1]Cerere de Finantare'!AS439+'[1]Cerere de Finantare'!AS504+'[1]Cerere de Finantare'!AS569+'[1]Cerere de Finantare'!AS634</f>
        <v>0</v>
      </c>
      <c r="AT16" s="353"/>
      <c r="AU16" s="353"/>
      <c r="AV16" s="353"/>
      <c r="AW16" s="353"/>
      <c r="AX16" s="353"/>
      <c r="AY16" s="353"/>
      <c r="AZ16" s="353"/>
      <c r="BA16" s="317">
        <f t="shared" si="0"/>
        <v>0</v>
      </c>
      <c r="BB16" s="317"/>
      <c r="BC16" s="317"/>
      <c r="BD16" s="317"/>
      <c r="BE16" s="317"/>
      <c r="BF16" s="317"/>
      <c r="BG16" s="317"/>
      <c r="BH16" s="317"/>
      <c r="BI16" s="317"/>
    </row>
    <row r="17" spans="1:61" x14ac:dyDescent="0.2">
      <c r="A17" s="328" t="s">
        <v>510</v>
      </c>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30"/>
      <c r="AJ17" s="318">
        <f>'[1]Cerere de Finantare'!AJ245+'[1]Cerere de Finantare'!AJ310+'[1]Cerere de Finantare'!AJ375+'[1]Cerere de Finantare'!AJ440+'[1]Cerere de Finantare'!AJ505+'[1]Cerere de Finantare'!AJ570+'[1]Cerere de Finantare'!AJ635</f>
        <v>0</v>
      </c>
      <c r="AK17" s="318"/>
      <c r="AL17" s="318"/>
      <c r="AM17" s="318"/>
      <c r="AN17" s="318"/>
      <c r="AO17" s="318"/>
      <c r="AP17" s="318"/>
      <c r="AQ17" s="318"/>
      <c r="AR17" s="318"/>
      <c r="AS17" s="318">
        <f>'[1]Cerere de Finantare'!AS245+'[1]Cerere de Finantare'!AS310+'[1]Cerere de Finantare'!AS375+'[1]Cerere de Finantare'!AS440+'[1]Cerere de Finantare'!AS505+'[1]Cerere de Finantare'!AS570+'[1]Cerere de Finantare'!AS635</f>
        <v>0</v>
      </c>
      <c r="AT17" s="318"/>
      <c r="AU17" s="318"/>
      <c r="AV17" s="318"/>
      <c r="AW17" s="318"/>
      <c r="AX17" s="318"/>
      <c r="AY17" s="318"/>
      <c r="AZ17" s="318"/>
      <c r="BA17" s="318">
        <f t="shared" si="0"/>
        <v>0</v>
      </c>
      <c r="BB17" s="318"/>
      <c r="BC17" s="318"/>
      <c r="BD17" s="318"/>
      <c r="BE17" s="318"/>
      <c r="BF17" s="318"/>
      <c r="BG17" s="318"/>
      <c r="BH17" s="318"/>
      <c r="BI17" s="318"/>
    </row>
    <row r="18" spans="1:61" x14ac:dyDescent="0.2">
      <c r="A18" s="347" t="s">
        <v>511</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67"/>
      <c r="AJ18" s="918">
        <f>'[1]Cerere de Finantare'!AJ246+'[1]Cerere de Finantare'!AJ311+'[1]Cerere de Finantare'!AJ376+'[1]Cerere de Finantare'!AJ441+'[1]Cerere de Finantare'!AJ506+'[1]Cerere de Finantare'!AJ571+'[1]Cerere de Finantare'!AJ636</f>
        <v>0</v>
      </c>
      <c r="AK18" s="918"/>
      <c r="AL18" s="918"/>
      <c r="AM18" s="918"/>
      <c r="AN18" s="918"/>
      <c r="AO18" s="918"/>
      <c r="AP18" s="918"/>
      <c r="AQ18" s="918"/>
      <c r="AR18" s="918"/>
      <c r="AS18" s="918">
        <f>'[1]Cerere de Finantare'!AS246+'[1]Cerere de Finantare'!AS311+'[1]Cerere de Finantare'!AS376+'[1]Cerere de Finantare'!AS441+'[1]Cerere de Finantare'!AS506+'[1]Cerere de Finantare'!AS571+'[1]Cerere de Finantare'!AS636</f>
        <v>0</v>
      </c>
      <c r="AT18" s="918"/>
      <c r="AU18" s="918"/>
      <c r="AV18" s="918"/>
      <c r="AW18" s="918"/>
      <c r="AX18" s="918"/>
      <c r="AY18" s="918"/>
      <c r="AZ18" s="918"/>
      <c r="BA18" s="317">
        <f t="shared" si="0"/>
        <v>0</v>
      </c>
      <c r="BB18" s="317"/>
      <c r="BC18" s="317"/>
      <c r="BD18" s="317"/>
      <c r="BE18" s="317"/>
      <c r="BF18" s="317"/>
      <c r="BG18" s="317"/>
      <c r="BH18" s="317"/>
      <c r="BI18" s="317"/>
    </row>
    <row r="19" spans="1:61" x14ac:dyDescent="0.2">
      <c r="A19" s="328" t="s">
        <v>512</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30"/>
      <c r="AJ19" s="318">
        <f>'[1]Cerere de Finantare'!AJ247+'[1]Cerere de Finantare'!AJ312+'[1]Cerere de Finantare'!AJ377+'[1]Cerere de Finantare'!AJ442+'[1]Cerere de Finantare'!AJ507+'[1]Cerere de Finantare'!AJ572+'[1]Cerere de Finantare'!AJ637+AJ26</f>
        <v>0</v>
      </c>
      <c r="AK19" s="318"/>
      <c r="AL19" s="318"/>
      <c r="AM19" s="318"/>
      <c r="AN19" s="318"/>
      <c r="AO19" s="318"/>
      <c r="AP19" s="318"/>
      <c r="AQ19" s="318"/>
      <c r="AR19" s="318"/>
      <c r="AS19" s="318">
        <f>'[1]Cerere de Finantare'!AS247+'[1]Cerere de Finantare'!AS312+'[1]Cerere de Finantare'!AS377+'[1]Cerere de Finantare'!AS442+'[1]Cerere de Finantare'!AS507+'[1]Cerere de Finantare'!AS572+'[1]Cerere de Finantare'!AS637+AS26</f>
        <v>0</v>
      </c>
      <c r="AT19" s="318"/>
      <c r="AU19" s="318"/>
      <c r="AV19" s="318"/>
      <c r="AW19" s="318"/>
      <c r="AX19" s="318"/>
      <c r="AY19" s="318"/>
      <c r="AZ19" s="318"/>
      <c r="BA19" s="318">
        <f t="shared" si="0"/>
        <v>0</v>
      </c>
      <c r="BB19" s="318"/>
      <c r="BC19" s="318"/>
      <c r="BD19" s="318"/>
      <c r="BE19" s="318"/>
      <c r="BF19" s="318"/>
      <c r="BG19" s="318"/>
      <c r="BH19" s="318"/>
      <c r="BI19" s="318"/>
    </row>
    <row r="20" spans="1:61" x14ac:dyDescent="0.2">
      <c r="A20" s="347" t="s">
        <v>513</v>
      </c>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67"/>
      <c r="AJ20" s="353">
        <f>'[1]Cerere de Finantare'!AJ248+'[1]Cerere de Finantare'!AJ313+'[1]Cerere de Finantare'!AJ378+'[1]Cerere de Finantare'!AJ443+'[1]Cerere de Finantare'!AJ508+'[1]Cerere de Finantare'!AJ573+'[1]Cerere de Finantare'!AJ638</f>
        <v>0</v>
      </c>
      <c r="AK20" s="353"/>
      <c r="AL20" s="353"/>
      <c r="AM20" s="353"/>
      <c r="AN20" s="353"/>
      <c r="AO20" s="353"/>
      <c r="AP20" s="353"/>
      <c r="AQ20" s="353"/>
      <c r="AR20" s="353"/>
      <c r="AS20" s="353">
        <f>'[1]Cerere de Finantare'!AS248+'[1]Cerere de Finantare'!AS313+'[1]Cerere de Finantare'!AS378+'[1]Cerere de Finantare'!AS443+'[1]Cerere de Finantare'!AS508+'[1]Cerere de Finantare'!AS573+'[1]Cerere de Finantare'!AS638</f>
        <v>0</v>
      </c>
      <c r="AT20" s="353"/>
      <c r="AU20" s="353"/>
      <c r="AV20" s="353"/>
      <c r="AW20" s="353"/>
      <c r="AX20" s="353"/>
      <c r="AY20" s="353"/>
      <c r="AZ20" s="353"/>
      <c r="BA20" s="317">
        <f t="shared" si="0"/>
        <v>0</v>
      </c>
      <c r="BB20" s="317"/>
      <c r="BC20" s="317"/>
      <c r="BD20" s="317"/>
      <c r="BE20" s="317"/>
      <c r="BF20" s="317"/>
      <c r="BG20" s="317"/>
      <c r="BH20" s="317"/>
      <c r="BI20" s="317"/>
    </row>
    <row r="21" spans="1:61" x14ac:dyDescent="0.2">
      <c r="A21" s="347" t="s">
        <v>514</v>
      </c>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67"/>
      <c r="AJ21" s="353">
        <f>'[1]Cerere de Finantare'!AJ249+'[1]Cerere de Finantare'!AJ314+'[1]Cerere de Finantare'!AJ379+'[1]Cerere de Finantare'!AJ444+'[1]Cerere de Finantare'!AJ509+'[1]Cerere de Finantare'!AJ574+'[1]Cerere de Finantare'!AJ639</f>
        <v>0</v>
      </c>
      <c r="AK21" s="353"/>
      <c r="AL21" s="353"/>
      <c r="AM21" s="353"/>
      <c r="AN21" s="353"/>
      <c r="AO21" s="353"/>
      <c r="AP21" s="353"/>
      <c r="AQ21" s="353"/>
      <c r="AR21" s="353"/>
      <c r="AS21" s="353">
        <f>'[1]Cerere de Finantare'!AS249+'[1]Cerere de Finantare'!AS314+'[1]Cerere de Finantare'!AS379+'[1]Cerere de Finantare'!AS444+'[1]Cerere de Finantare'!AS509+'[1]Cerere de Finantare'!AS574+'[1]Cerere de Finantare'!AS639</f>
        <v>0</v>
      </c>
      <c r="AT21" s="353"/>
      <c r="AU21" s="353"/>
      <c r="AV21" s="353"/>
      <c r="AW21" s="353"/>
      <c r="AX21" s="353"/>
      <c r="AY21" s="353"/>
      <c r="AZ21" s="353"/>
      <c r="BA21" s="317">
        <f t="shared" si="0"/>
        <v>0</v>
      </c>
      <c r="BB21" s="317"/>
      <c r="BC21" s="317"/>
      <c r="BD21" s="317"/>
      <c r="BE21" s="317"/>
      <c r="BF21" s="317"/>
      <c r="BG21" s="317"/>
      <c r="BH21" s="317"/>
      <c r="BI21" s="317"/>
    </row>
    <row r="22" spans="1:61" x14ac:dyDescent="0.2">
      <c r="A22" s="347" t="s">
        <v>515</v>
      </c>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67"/>
      <c r="AJ22" s="353">
        <f>'[1]Cerere de Finantare'!AJ250+'[1]Cerere de Finantare'!AJ315+'[1]Cerere de Finantare'!AJ380+'[1]Cerere de Finantare'!AJ445+'[1]Cerere de Finantare'!AJ510+'[1]Cerere de Finantare'!AJ575+'[1]Cerere de Finantare'!AJ640</f>
        <v>0</v>
      </c>
      <c r="AK22" s="353"/>
      <c r="AL22" s="353"/>
      <c r="AM22" s="353"/>
      <c r="AN22" s="353"/>
      <c r="AO22" s="353"/>
      <c r="AP22" s="353"/>
      <c r="AQ22" s="353"/>
      <c r="AR22" s="353"/>
      <c r="AS22" s="353">
        <f>'[1]Cerere de Finantare'!AS250+'[1]Cerere de Finantare'!AS315+'[1]Cerere de Finantare'!AS380+'[1]Cerere de Finantare'!AS445+'[1]Cerere de Finantare'!AS510+'[1]Cerere de Finantare'!AS575+'[1]Cerere de Finantare'!AS640</f>
        <v>0</v>
      </c>
      <c r="AT22" s="353"/>
      <c r="AU22" s="353"/>
      <c r="AV22" s="353"/>
      <c r="AW22" s="353"/>
      <c r="AX22" s="353"/>
      <c r="AY22" s="353"/>
      <c r="AZ22" s="353"/>
      <c r="BA22" s="317">
        <f t="shared" si="0"/>
        <v>0</v>
      </c>
      <c r="BB22" s="317"/>
      <c r="BC22" s="317"/>
      <c r="BD22" s="317"/>
      <c r="BE22" s="317"/>
      <c r="BF22" s="317"/>
      <c r="BG22" s="317"/>
      <c r="BH22" s="317"/>
      <c r="BI22" s="317"/>
    </row>
    <row r="23" spans="1:61" x14ac:dyDescent="0.2">
      <c r="A23" s="347" t="s">
        <v>516</v>
      </c>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67"/>
      <c r="AJ23" s="897"/>
      <c r="AK23" s="897"/>
      <c r="AL23" s="897"/>
      <c r="AM23" s="897"/>
      <c r="AN23" s="897"/>
      <c r="AO23" s="897"/>
      <c r="AP23" s="897"/>
      <c r="AQ23" s="897"/>
      <c r="AR23" s="897"/>
      <c r="AS23" s="353">
        <f>'[1]Cerere de Finantare'!AS251+'[1]Cerere de Finantare'!AS316+'[1]Cerere de Finantare'!AS381+'[1]Cerere de Finantare'!AS446+'[1]Cerere de Finantare'!AS511+'[1]Cerere de Finantare'!AS576+'[1]Cerere de Finantare'!AS641</f>
        <v>0</v>
      </c>
      <c r="AT23" s="353"/>
      <c r="AU23" s="353"/>
      <c r="AV23" s="353"/>
      <c r="AW23" s="353"/>
      <c r="AX23" s="353"/>
      <c r="AY23" s="353"/>
      <c r="AZ23" s="353"/>
      <c r="BA23" s="317">
        <f>AS23</f>
        <v>0</v>
      </c>
      <c r="BB23" s="317"/>
      <c r="BC23" s="317"/>
      <c r="BD23" s="317"/>
      <c r="BE23" s="317"/>
      <c r="BF23" s="317"/>
      <c r="BG23" s="317"/>
      <c r="BH23" s="317"/>
      <c r="BI23" s="317"/>
    </row>
    <row r="24" spans="1:61" x14ac:dyDescent="0.2">
      <c r="A24" s="347" t="s">
        <v>517</v>
      </c>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67"/>
      <c r="AJ24" s="353">
        <f>'[1]Cerere de Finantare'!AJ252+'[1]Cerere de Finantare'!AJ317+'[1]Cerere de Finantare'!AJ382+'[1]Cerere de Finantare'!AJ447+'[1]Cerere de Finantare'!AJ512+'[1]Cerere de Finantare'!AJ577+'[1]Cerere de Finantare'!AJ642</f>
        <v>0</v>
      </c>
      <c r="AK24" s="353"/>
      <c r="AL24" s="353"/>
      <c r="AM24" s="353"/>
      <c r="AN24" s="353"/>
      <c r="AO24" s="353"/>
      <c r="AP24" s="353"/>
      <c r="AQ24" s="353"/>
      <c r="AR24" s="353"/>
      <c r="AS24" s="353">
        <f>'[1]Cerere de Finantare'!AS252+'[1]Cerere de Finantare'!AS317+'[1]Cerere de Finantare'!AS382+'[1]Cerere de Finantare'!AS447+'[1]Cerere de Finantare'!AS512+'[1]Cerere de Finantare'!AS577+'[1]Cerere de Finantare'!AS642</f>
        <v>0</v>
      </c>
      <c r="AT24" s="353"/>
      <c r="AU24" s="353"/>
      <c r="AV24" s="353"/>
      <c r="AW24" s="353"/>
      <c r="AX24" s="353"/>
      <c r="AY24" s="353"/>
      <c r="AZ24" s="353"/>
      <c r="BA24" s="317">
        <f>SUM(AJ24:AZ24)</f>
        <v>0</v>
      </c>
      <c r="BB24" s="317"/>
      <c r="BC24" s="317"/>
      <c r="BD24" s="317"/>
      <c r="BE24" s="317"/>
      <c r="BF24" s="317"/>
      <c r="BG24" s="317"/>
      <c r="BH24" s="317"/>
      <c r="BI24" s="317"/>
    </row>
    <row r="25" spans="1:61" x14ac:dyDescent="0.2">
      <c r="A25" s="347" t="s">
        <v>518</v>
      </c>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67"/>
      <c r="AJ25" s="353">
        <f>'[1]Cerere de Finantare'!AJ253+'[1]Cerere de Finantare'!AJ318+'[1]Cerere de Finantare'!AJ383+'[1]Cerere de Finantare'!AJ448+'[1]Cerere de Finantare'!AJ513+'[1]Cerere de Finantare'!AJ578+'[1]Cerere de Finantare'!AJ643</f>
        <v>0</v>
      </c>
      <c r="AK25" s="353"/>
      <c r="AL25" s="353"/>
      <c r="AM25" s="353"/>
      <c r="AN25" s="353"/>
      <c r="AO25" s="353"/>
      <c r="AP25" s="353"/>
      <c r="AQ25" s="353"/>
      <c r="AR25" s="353"/>
      <c r="AS25" s="353">
        <f>'[1]Cerere de Finantare'!AS253+'[1]Cerere de Finantare'!AS318+'[1]Cerere de Finantare'!AS383+'[1]Cerere de Finantare'!AS448+'[1]Cerere de Finantare'!AS513+'[1]Cerere de Finantare'!AS578+'[1]Cerere de Finantare'!AS643</f>
        <v>0</v>
      </c>
      <c r="AT25" s="353"/>
      <c r="AU25" s="353"/>
      <c r="AV25" s="353"/>
      <c r="AW25" s="353"/>
      <c r="AX25" s="353"/>
      <c r="AY25" s="353"/>
      <c r="AZ25" s="353"/>
      <c r="BA25" s="317">
        <f>SUM(AJ25:AZ25)</f>
        <v>0</v>
      </c>
      <c r="BB25" s="317"/>
      <c r="BC25" s="317"/>
      <c r="BD25" s="317"/>
      <c r="BE25" s="317"/>
      <c r="BF25" s="317"/>
      <c r="BG25" s="317"/>
      <c r="BH25" s="317"/>
      <c r="BI25" s="317"/>
    </row>
    <row r="26" spans="1:61" x14ac:dyDescent="0.2">
      <c r="A26" s="362" t="s">
        <v>519</v>
      </c>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4"/>
      <c r="AJ26" s="353">
        <f>'[1]Cerere de Finantare'!AJ735</f>
        <v>0</v>
      </c>
      <c r="AK26" s="353"/>
      <c r="AL26" s="353"/>
      <c r="AM26" s="353"/>
      <c r="AN26" s="353"/>
      <c r="AO26" s="353"/>
      <c r="AP26" s="353"/>
      <c r="AQ26" s="353"/>
      <c r="AR26" s="353"/>
      <c r="AS26" s="353">
        <f>'[1]Cerere de Finantare'!AS735</f>
        <v>0</v>
      </c>
      <c r="AT26" s="353"/>
      <c r="AU26" s="353"/>
      <c r="AV26" s="353"/>
      <c r="AW26" s="353"/>
      <c r="AX26" s="353"/>
      <c r="AY26" s="353"/>
      <c r="AZ26" s="353"/>
      <c r="BA26" s="317">
        <f>SUM(AJ26:AZ26)</f>
        <v>0</v>
      </c>
      <c r="BB26" s="317"/>
      <c r="BC26" s="317"/>
      <c r="BD26" s="317"/>
      <c r="BE26" s="317"/>
      <c r="BF26" s="317"/>
      <c r="BG26" s="317"/>
      <c r="BH26" s="317"/>
      <c r="BI26" s="317"/>
    </row>
    <row r="27" spans="1:61" x14ac:dyDescent="0.2">
      <c r="A27" s="347" t="s">
        <v>520</v>
      </c>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99"/>
      <c r="AA27" s="99"/>
      <c r="AB27" s="99"/>
      <c r="AC27" s="99"/>
      <c r="AD27" s="99"/>
      <c r="AE27" s="99"/>
      <c r="AF27" s="100"/>
      <c r="AG27" s="100">
        <f>AJ13+AJ17+AJ28</f>
        <v>0</v>
      </c>
      <c r="AH27" s="100">
        <f>IF(AG27=0,0,AI27)</f>
        <v>0</v>
      </c>
      <c r="AI27" s="101" t="e">
        <f>AJ19*100/AG27</f>
        <v>#DIV/0!</v>
      </c>
      <c r="AJ27" s="349" t="str">
        <f>IF(AJ28=0,IF(AH27&lt;=5,"cheltuieli capitol 3 se incadreaza in limita de 5%","cheltuieli capitol 3 nu se incadreaza in limita de 5%"),IF(AH27&lt;=10,"cheltuieli capitol 3 se incadreaza in limita de 10%","cheltuieli capitol 3 nu se incadreaza in limita de 10%"))</f>
        <v>cheltuieli capitol 3 se incadreaza in limita de 5%</v>
      </c>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2"/>
    </row>
    <row r="28" spans="1:61" x14ac:dyDescent="0.2">
      <c r="A28" s="328" t="s">
        <v>521</v>
      </c>
      <c r="B28" s="329"/>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30"/>
      <c r="AJ28" s="318">
        <f>AJ29</f>
        <v>0</v>
      </c>
      <c r="AK28" s="318"/>
      <c r="AL28" s="318"/>
      <c r="AM28" s="318"/>
      <c r="AN28" s="318"/>
      <c r="AO28" s="318"/>
      <c r="AP28" s="318"/>
      <c r="AQ28" s="318"/>
      <c r="AR28" s="318"/>
      <c r="AS28" s="318">
        <f>AS29</f>
        <v>0</v>
      </c>
      <c r="AT28" s="318"/>
      <c r="AU28" s="318"/>
      <c r="AV28" s="318"/>
      <c r="AW28" s="318"/>
      <c r="AX28" s="318"/>
      <c r="AY28" s="318"/>
      <c r="AZ28" s="318"/>
      <c r="BA28" s="318">
        <f t="shared" ref="BA28:BA41" si="1">SUM(AJ28:AZ28)</f>
        <v>0</v>
      </c>
      <c r="BB28" s="318"/>
      <c r="BC28" s="318"/>
      <c r="BD28" s="318"/>
      <c r="BE28" s="318"/>
      <c r="BF28" s="318"/>
      <c r="BG28" s="318"/>
      <c r="BH28" s="318"/>
      <c r="BI28" s="318"/>
    </row>
    <row r="29" spans="1:61" x14ac:dyDescent="0.2">
      <c r="A29" s="328" t="s">
        <v>522</v>
      </c>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30"/>
      <c r="AJ29" s="318">
        <f>SUM(AJ30:AR35)</f>
        <v>0</v>
      </c>
      <c r="AK29" s="318"/>
      <c r="AL29" s="318"/>
      <c r="AM29" s="318"/>
      <c r="AN29" s="318"/>
      <c r="AO29" s="318"/>
      <c r="AP29" s="318"/>
      <c r="AQ29" s="318"/>
      <c r="AR29" s="318"/>
      <c r="AS29" s="318">
        <f>SUM(AS30:AZ35)</f>
        <v>0</v>
      </c>
      <c r="AT29" s="318"/>
      <c r="AU29" s="318"/>
      <c r="AV29" s="318"/>
      <c r="AW29" s="318"/>
      <c r="AX29" s="318"/>
      <c r="AY29" s="318"/>
      <c r="AZ29" s="318"/>
      <c r="BA29" s="318">
        <f t="shared" si="1"/>
        <v>0</v>
      </c>
      <c r="BB29" s="318"/>
      <c r="BC29" s="318"/>
      <c r="BD29" s="318"/>
      <c r="BE29" s="318"/>
      <c r="BF29" s="318"/>
      <c r="BG29" s="318"/>
      <c r="BH29" s="318"/>
      <c r="BI29" s="318"/>
    </row>
    <row r="30" spans="1:61" x14ac:dyDescent="0.2">
      <c r="A30" s="347" t="s">
        <v>523</v>
      </c>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67"/>
      <c r="AJ30" s="918">
        <f>'[1]Cerere de Finantare'!AJ257+'[1]Cerere de Finantare'!AJ322+'[1]Cerere de Finantare'!AJ387+'[1]Cerere de Finantare'!AJ452+'[1]Cerere de Finantare'!AJ517+'[1]Cerere de Finantare'!AJ582+'[1]Cerere de Finantare'!AJ647</f>
        <v>0</v>
      </c>
      <c r="AK30" s="918"/>
      <c r="AL30" s="918"/>
      <c r="AM30" s="918"/>
      <c r="AN30" s="918"/>
      <c r="AO30" s="918"/>
      <c r="AP30" s="918"/>
      <c r="AQ30" s="918"/>
      <c r="AR30" s="918"/>
      <c r="AS30" s="918">
        <f>'[1]Cerere de Finantare'!AS257+'[1]Cerere de Finantare'!AS322+'[1]Cerere de Finantare'!AS387+'[1]Cerere de Finantare'!AS452+'[1]Cerere de Finantare'!AS517+'[1]Cerere de Finantare'!AS582+'[1]Cerere de Finantare'!AS647</f>
        <v>0</v>
      </c>
      <c r="AT30" s="918"/>
      <c r="AU30" s="918"/>
      <c r="AV30" s="918"/>
      <c r="AW30" s="918"/>
      <c r="AX30" s="918"/>
      <c r="AY30" s="918"/>
      <c r="AZ30" s="918"/>
      <c r="BA30" s="317">
        <f t="shared" si="1"/>
        <v>0</v>
      </c>
      <c r="BB30" s="317"/>
      <c r="BC30" s="317"/>
      <c r="BD30" s="317"/>
      <c r="BE30" s="317"/>
      <c r="BF30" s="317"/>
      <c r="BG30" s="317"/>
      <c r="BH30" s="317"/>
      <c r="BI30" s="317"/>
    </row>
    <row r="31" spans="1:61" x14ac:dyDescent="0.2">
      <c r="A31" s="347" t="s">
        <v>524</v>
      </c>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67"/>
      <c r="AJ31" s="918">
        <f>'[1]Cerere de Finantare'!AJ258+'[1]Cerere de Finantare'!AJ323+'[1]Cerere de Finantare'!AJ388+'[1]Cerere de Finantare'!AJ453+'[1]Cerere de Finantare'!AJ518+'[1]Cerere de Finantare'!AJ583+'[1]Cerere de Finantare'!AJ648</f>
        <v>0</v>
      </c>
      <c r="AK31" s="918"/>
      <c r="AL31" s="918"/>
      <c r="AM31" s="918"/>
      <c r="AN31" s="918"/>
      <c r="AO31" s="918"/>
      <c r="AP31" s="918"/>
      <c r="AQ31" s="918"/>
      <c r="AR31" s="918"/>
      <c r="AS31" s="918">
        <f>'[1]Cerere de Finantare'!AS258+'[1]Cerere de Finantare'!AS323+'[1]Cerere de Finantare'!AS388+'[1]Cerere de Finantare'!AS453+'[1]Cerere de Finantare'!AS518+'[1]Cerere de Finantare'!AS583+'[1]Cerere de Finantare'!AS648</f>
        <v>0</v>
      </c>
      <c r="AT31" s="918"/>
      <c r="AU31" s="918"/>
      <c r="AV31" s="918"/>
      <c r="AW31" s="918"/>
      <c r="AX31" s="918"/>
      <c r="AY31" s="918"/>
      <c r="AZ31" s="918"/>
      <c r="BA31" s="317">
        <f t="shared" si="1"/>
        <v>0</v>
      </c>
      <c r="BB31" s="317"/>
      <c r="BC31" s="317"/>
      <c r="BD31" s="317"/>
      <c r="BE31" s="317"/>
      <c r="BF31" s="317"/>
      <c r="BG31" s="317"/>
      <c r="BH31" s="317"/>
      <c r="BI31" s="317"/>
    </row>
    <row r="32" spans="1:61" x14ac:dyDescent="0.2">
      <c r="A32" s="347" t="s">
        <v>525</v>
      </c>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67"/>
      <c r="AJ32" s="918">
        <f>'[1]Cerere de Finantare'!AJ259+'[1]Cerere de Finantare'!AJ324+'[1]Cerere de Finantare'!AJ389+'[1]Cerere de Finantare'!AJ454+'[1]Cerere de Finantare'!AJ519+'[1]Cerere de Finantare'!AJ584+'[1]Cerere de Finantare'!AJ649</f>
        <v>0</v>
      </c>
      <c r="AK32" s="918"/>
      <c r="AL32" s="918"/>
      <c r="AM32" s="918"/>
      <c r="AN32" s="918"/>
      <c r="AO32" s="918"/>
      <c r="AP32" s="918"/>
      <c r="AQ32" s="918"/>
      <c r="AR32" s="918"/>
      <c r="AS32" s="918">
        <f>'[1]Cerere de Finantare'!AS259+'[1]Cerere de Finantare'!AS324+'[1]Cerere de Finantare'!AS389+'[1]Cerere de Finantare'!AS454+'[1]Cerere de Finantare'!AS519+'[1]Cerere de Finantare'!AS584+'[1]Cerere de Finantare'!AS649</f>
        <v>0</v>
      </c>
      <c r="AT32" s="918"/>
      <c r="AU32" s="918"/>
      <c r="AV32" s="918"/>
      <c r="AW32" s="918"/>
      <c r="AX32" s="918"/>
      <c r="AY32" s="918"/>
      <c r="AZ32" s="918"/>
      <c r="BA32" s="317">
        <f t="shared" si="1"/>
        <v>0</v>
      </c>
      <c r="BB32" s="317"/>
      <c r="BC32" s="317"/>
      <c r="BD32" s="317"/>
      <c r="BE32" s="317"/>
      <c r="BF32" s="317"/>
      <c r="BG32" s="317"/>
      <c r="BH32" s="317"/>
      <c r="BI32" s="317"/>
    </row>
    <row r="33" spans="1:61" x14ac:dyDescent="0.2">
      <c r="A33" s="347" t="s">
        <v>526</v>
      </c>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67"/>
      <c r="AJ33" s="918">
        <f>'[1]Cerere de Finantare'!AJ260+'[1]Cerere de Finantare'!AJ325+'[1]Cerere de Finantare'!AJ390+'[1]Cerere de Finantare'!AJ455+'[1]Cerere de Finantare'!AJ520+'[1]Cerere de Finantare'!AJ585+'[1]Cerere de Finantare'!AJ650</f>
        <v>0</v>
      </c>
      <c r="AK33" s="918"/>
      <c r="AL33" s="918"/>
      <c r="AM33" s="918"/>
      <c r="AN33" s="918"/>
      <c r="AO33" s="918"/>
      <c r="AP33" s="918"/>
      <c r="AQ33" s="918"/>
      <c r="AR33" s="918"/>
      <c r="AS33" s="918">
        <f>'[1]Cerere de Finantare'!AS260+'[1]Cerere de Finantare'!AS325+'[1]Cerere de Finantare'!AS390+'[1]Cerere de Finantare'!AS455+'[1]Cerere de Finantare'!AS520+'[1]Cerere de Finantare'!AS585+'[1]Cerere de Finantare'!AS650</f>
        <v>0</v>
      </c>
      <c r="AT33" s="918"/>
      <c r="AU33" s="918"/>
      <c r="AV33" s="918"/>
      <c r="AW33" s="918"/>
      <c r="AX33" s="918"/>
      <c r="AY33" s="918"/>
      <c r="AZ33" s="918"/>
      <c r="BA33" s="317">
        <f t="shared" si="1"/>
        <v>0</v>
      </c>
      <c r="BB33" s="317"/>
      <c r="BC33" s="317"/>
      <c r="BD33" s="317"/>
      <c r="BE33" s="317"/>
      <c r="BF33" s="317"/>
      <c r="BG33" s="317"/>
      <c r="BH33" s="317"/>
      <c r="BI33" s="317"/>
    </row>
    <row r="34" spans="1:61" x14ac:dyDescent="0.2">
      <c r="A34" s="347" t="s">
        <v>527</v>
      </c>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67"/>
      <c r="AJ34" s="918">
        <f>'[1]Cerere de Finantare'!AJ261+'[1]Cerere de Finantare'!AJ326+'[1]Cerere de Finantare'!AJ391+'[1]Cerere de Finantare'!AJ456+'[1]Cerere de Finantare'!AJ521+'[1]Cerere de Finantare'!AJ586+'[1]Cerere de Finantare'!AJ651</f>
        <v>0</v>
      </c>
      <c r="AK34" s="918"/>
      <c r="AL34" s="918"/>
      <c r="AM34" s="918"/>
      <c r="AN34" s="918"/>
      <c r="AO34" s="918"/>
      <c r="AP34" s="918"/>
      <c r="AQ34" s="918"/>
      <c r="AR34" s="918"/>
      <c r="AS34" s="918">
        <f>'[1]Cerere de Finantare'!AS261+'[1]Cerere de Finantare'!AS326+'[1]Cerere de Finantare'!AS391+'[1]Cerere de Finantare'!AS456+'[1]Cerere de Finantare'!AS521+'[1]Cerere de Finantare'!AS586+'[1]Cerere de Finantare'!AS651</f>
        <v>0</v>
      </c>
      <c r="AT34" s="918"/>
      <c r="AU34" s="918"/>
      <c r="AV34" s="918"/>
      <c r="AW34" s="918"/>
      <c r="AX34" s="918"/>
      <c r="AY34" s="918"/>
      <c r="AZ34" s="918"/>
      <c r="BA34" s="317">
        <f t="shared" si="1"/>
        <v>0</v>
      </c>
      <c r="BB34" s="317"/>
      <c r="BC34" s="317"/>
      <c r="BD34" s="317"/>
      <c r="BE34" s="317"/>
      <c r="BF34" s="317"/>
      <c r="BG34" s="317"/>
      <c r="BH34" s="317"/>
      <c r="BI34" s="317"/>
    </row>
    <row r="35" spans="1:61" x14ac:dyDescent="0.2">
      <c r="A35" s="347" t="s">
        <v>528</v>
      </c>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67"/>
      <c r="AJ35" s="918">
        <f>'[1]Cerere de Finantare'!AJ262+'[1]Cerere de Finantare'!AJ327+'[1]Cerere de Finantare'!AJ392+'[1]Cerere de Finantare'!AJ457+'[1]Cerere de Finantare'!AJ522+'[1]Cerere de Finantare'!AJ587+'[1]Cerere de Finantare'!AJ652</f>
        <v>0</v>
      </c>
      <c r="AK35" s="918"/>
      <c r="AL35" s="918"/>
      <c r="AM35" s="918"/>
      <c r="AN35" s="918"/>
      <c r="AO35" s="918"/>
      <c r="AP35" s="918"/>
      <c r="AQ35" s="918"/>
      <c r="AR35" s="918"/>
      <c r="AS35" s="918">
        <f>'[1]Cerere de Finantare'!AS262+'[1]Cerere de Finantare'!AS327+'[1]Cerere de Finantare'!AS392+'[1]Cerere de Finantare'!AS457+'[1]Cerere de Finantare'!AS522+'[1]Cerere de Finantare'!AS587+'[1]Cerere de Finantare'!AS652</f>
        <v>0</v>
      </c>
      <c r="AT35" s="918"/>
      <c r="AU35" s="918"/>
      <c r="AV35" s="918"/>
      <c r="AW35" s="918"/>
      <c r="AX35" s="918"/>
      <c r="AY35" s="918"/>
      <c r="AZ35" s="918"/>
      <c r="BA35" s="317">
        <f t="shared" si="1"/>
        <v>0</v>
      </c>
      <c r="BB35" s="317"/>
      <c r="BC35" s="317"/>
      <c r="BD35" s="317"/>
      <c r="BE35" s="317"/>
      <c r="BF35" s="317"/>
      <c r="BG35" s="317"/>
      <c r="BH35" s="317"/>
      <c r="BI35" s="317"/>
    </row>
    <row r="36" spans="1:61" x14ac:dyDescent="0.2">
      <c r="A36" s="328" t="s">
        <v>529</v>
      </c>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30"/>
      <c r="AJ36" s="318">
        <f>AJ37 +AJ40+AJ41</f>
        <v>0</v>
      </c>
      <c r="AK36" s="318"/>
      <c r="AL36" s="318"/>
      <c r="AM36" s="318"/>
      <c r="AN36" s="318"/>
      <c r="AO36" s="318"/>
      <c r="AP36" s="318"/>
      <c r="AQ36" s="318"/>
      <c r="AR36" s="318"/>
      <c r="AS36" s="318">
        <f>AS37+AS40+AS41</f>
        <v>0</v>
      </c>
      <c r="AT36" s="318"/>
      <c r="AU36" s="318"/>
      <c r="AV36" s="318"/>
      <c r="AW36" s="318"/>
      <c r="AX36" s="318"/>
      <c r="AY36" s="318"/>
      <c r="AZ36" s="318"/>
      <c r="BA36" s="318">
        <f t="shared" si="1"/>
        <v>0</v>
      </c>
      <c r="BB36" s="318"/>
      <c r="BC36" s="318"/>
      <c r="BD36" s="318"/>
      <c r="BE36" s="318"/>
      <c r="BF36" s="318"/>
      <c r="BG36" s="318"/>
      <c r="BH36" s="318"/>
      <c r="BI36" s="318"/>
    </row>
    <row r="37" spans="1:61" x14ac:dyDescent="0.2">
      <c r="A37" s="347" t="s">
        <v>530</v>
      </c>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67"/>
      <c r="AJ37" s="318">
        <f>SUM(AJ38:AR39)</f>
        <v>0</v>
      </c>
      <c r="AK37" s="318"/>
      <c r="AL37" s="318"/>
      <c r="AM37" s="318"/>
      <c r="AN37" s="318"/>
      <c r="AO37" s="318"/>
      <c r="AP37" s="318"/>
      <c r="AQ37" s="318"/>
      <c r="AR37" s="318"/>
      <c r="AS37" s="318">
        <f>SUM(AS38:AZ39)</f>
        <v>0</v>
      </c>
      <c r="AT37" s="318"/>
      <c r="AU37" s="318"/>
      <c r="AV37" s="318"/>
      <c r="AW37" s="318"/>
      <c r="AX37" s="318"/>
      <c r="AY37" s="318"/>
      <c r="AZ37" s="318"/>
      <c r="BA37" s="318">
        <f t="shared" si="1"/>
        <v>0</v>
      </c>
      <c r="BB37" s="318"/>
      <c r="BC37" s="318"/>
      <c r="BD37" s="318"/>
      <c r="BE37" s="318"/>
      <c r="BF37" s="318"/>
      <c r="BG37" s="318"/>
      <c r="BH37" s="318"/>
      <c r="BI37" s="318"/>
    </row>
    <row r="38" spans="1:61" x14ac:dyDescent="0.2">
      <c r="A38" s="347" t="s">
        <v>531</v>
      </c>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67"/>
      <c r="AJ38" s="918">
        <f>'[1]Cerere de Finantare'!AJ265+'[1]Cerere de Finantare'!AJ330+'[1]Cerere de Finantare'!AJ395+'[1]Cerere de Finantare'!AJ460+'[1]Cerere de Finantare'!AJ525+'[1]Cerere de Finantare'!AJ590+'[1]Cerere de Finantare'!AJ655</f>
        <v>0</v>
      </c>
      <c r="AK38" s="918"/>
      <c r="AL38" s="918"/>
      <c r="AM38" s="918"/>
      <c r="AN38" s="918"/>
      <c r="AO38" s="918"/>
      <c r="AP38" s="918"/>
      <c r="AQ38" s="918"/>
      <c r="AR38" s="918"/>
      <c r="AS38" s="918">
        <f>'[1]Cerere de Finantare'!AS265+'[1]Cerere de Finantare'!AS330+'[1]Cerere de Finantare'!AS395+'[1]Cerere de Finantare'!AS460+'[1]Cerere de Finantare'!AS525+'[1]Cerere de Finantare'!AS590+'[1]Cerere de Finantare'!AS655</f>
        <v>0</v>
      </c>
      <c r="AT38" s="918"/>
      <c r="AU38" s="918"/>
      <c r="AV38" s="918"/>
      <c r="AW38" s="918"/>
      <c r="AX38" s="918"/>
      <c r="AY38" s="918"/>
      <c r="AZ38" s="918"/>
      <c r="BA38" s="317">
        <f t="shared" si="1"/>
        <v>0</v>
      </c>
      <c r="BB38" s="317"/>
      <c r="BC38" s="317"/>
      <c r="BD38" s="317"/>
      <c r="BE38" s="317"/>
      <c r="BF38" s="317"/>
      <c r="BG38" s="317"/>
      <c r="BH38" s="317"/>
      <c r="BI38" s="317"/>
    </row>
    <row r="39" spans="1:61" x14ac:dyDescent="0.2">
      <c r="A39" s="347" t="s">
        <v>532</v>
      </c>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67"/>
      <c r="AJ39" s="918">
        <f>'[1]Cerere de Finantare'!AJ266+'[1]Cerere de Finantare'!AJ331+'[1]Cerere de Finantare'!AJ396+'[1]Cerere de Finantare'!AJ461+'[1]Cerere de Finantare'!AJ526+'[1]Cerere de Finantare'!AJ591+'[1]Cerere de Finantare'!AJ656</f>
        <v>0</v>
      </c>
      <c r="AK39" s="918"/>
      <c r="AL39" s="918"/>
      <c r="AM39" s="918"/>
      <c r="AN39" s="918"/>
      <c r="AO39" s="918"/>
      <c r="AP39" s="918"/>
      <c r="AQ39" s="918"/>
      <c r="AR39" s="918"/>
      <c r="AS39" s="918">
        <f>'[1]Cerere de Finantare'!AS266+'[1]Cerere de Finantare'!AS331+'[1]Cerere de Finantare'!AS396+'[1]Cerere de Finantare'!AS461+'[1]Cerere de Finantare'!AS526+'[1]Cerere de Finantare'!AS591+'[1]Cerere de Finantare'!AS656</f>
        <v>0</v>
      </c>
      <c r="AT39" s="918"/>
      <c r="AU39" s="918"/>
      <c r="AV39" s="918"/>
      <c r="AW39" s="918"/>
      <c r="AX39" s="918"/>
      <c r="AY39" s="918"/>
      <c r="AZ39" s="918"/>
      <c r="BA39" s="317">
        <f t="shared" si="1"/>
        <v>0</v>
      </c>
      <c r="BB39" s="317"/>
      <c r="BC39" s="317"/>
      <c r="BD39" s="317"/>
      <c r="BE39" s="317"/>
      <c r="BF39" s="317"/>
      <c r="BG39" s="317"/>
      <c r="BH39" s="317"/>
      <c r="BI39" s="317"/>
    </row>
    <row r="40" spans="1:61" x14ac:dyDescent="0.2">
      <c r="A40" s="347" t="s">
        <v>533</v>
      </c>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67"/>
      <c r="AJ40" s="918">
        <f>'[1]Cerere de Finantare'!AJ267+'[1]Cerere de Finantare'!AJ332+'[1]Cerere de Finantare'!AJ397+'[1]Cerere de Finantare'!AJ462+'[1]Cerere de Finantare'!AJ527+'[1]Cerere de Finantare'!AJ592+'[1]Cerere de Finantare'!AJ657</f>
        <v>0</v>
      </c>
      <c r="AK40" s="918"/>
      <c r="AL40" s="918"/>
      <c r="AM40" s="918"/>
      <c r="AN40" s="918"/>
      <c r="AO40" s="918"/>
      <c r="AP40" s="918"/>
      <c r="AQ40" s="918"/>
      <c r="AR40" s="918"/>
      <c r="AS40" s="918">
        <f>'[1]Cerere de Finantare'!AS267+'[1]Cerere de Finantare'!AS332+'[1]Cerere de Finantare'!AS397+'[1]Cerere de Finantare'!AS462+'[1]Cerere de Finantare'!AS527+'[1]Cerere de Finantare'!AS592+'[1]Cerere de Finantare'!AS657</f>
        <v>0</v>
      </c>
      <c r="AT40" s="918"/>
      <c r="AU40" s="918"/>
      <c r="AV40" s="918"/>
      <c r="AW40" s="918"/>
      <c r="AX40" s="918"/>
      <c r="AY40" s="918"/>
      <c r="AZ40" s="918"/>
      <c r="BA40" s="317">
        <f t="shared" si="1"/>
        <v>0</v>
      </c>
      <c r="BB40" s="317"/>
      <c r="BC40" s="317"/>
      <c r="BD40" s="317"/>
      <c r="BE40" s="317"/>
      <c r="BF40" s="317"/>
      <c r="BG40" s="317"/>
      <c r="BH40" s="317"/>
      <c r="BI40" s="317"/>
    </row>
    <row r="41" spans="1:61" x14ac:dyDescent="0.2">
      <c r="A41" s="347" t="s">
        <v>534</v>
      </c>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67"/>
      <c r="AJ41" s="918">
        <f>'[1]Cerere de Finantare'!AJ268+'[1]Cerere de Finantare'!AJ333+'[1]Cerere de Finantare'!AJ398+'[1]Cerere de Finantare'!AJ463+'[1]Cerere de Finantare'!AJ528+'[1]Cerere de Finantare'!AJ593+'[1]Cerere de Finantare'!AJ658</f>
        <v>0</v>
      </c>
      <c r="AK41" s="918"/>
      <c r="AL41" s="918"/>
      <c r="AM41" s="918"/>
      <c r="AN41" s="918"/>
      <c r="AO41" s="918"/>
      <c r="AP41" s="918"/>
      <c r="AQ41" s="918"/>
      <c r="AR41" s="918"/>
      <c r="AS41" s="918">
        <f>'[1]Cerere de Finantare'!AS268+'[1]Cerere de Finantare'!AS333+'[1]Cerere de Finantare'!AS398+'[1]Cerere de Finantare'!AS463+'[1]Cerere de Finantare'!AS528+'[1]Cerere de Finantare'!AS593+'[1]Cerere de Finantare'!AS658</f>
        <v>0</v>
      </c>
      <c r="AT41" s="918"/>
      <c r="AU41" s="918"/>
      <c r="AV41" s="918"/>
      <c r="AW41" s="918"/>
      <c r="AX41" s="918"/>
      <c r="AY41" s="918"/>
      <c r="AZ41" s="918"/>
      <c r="BA41" s="317">
        <f t="shared" si="1"/>
        <v>0</v>
      </c>
      <c r="BB41" s="317"/>
      <c r="BC41" s="317"/>
      <c r="BD41" s="317"/>
      <c r="BE41" s="317"/>
      <c r="BF41" s="317"/>
      <c r="BG41" s="317"/>
      <c r="BH41" s="317"/>
      <c r="BI41" s="317"/>
    </row>
    <row r="42" spans="1:61" x14ac:dyDescent="0.2">
      <c r="A42" s="898" t="s">
        <v>535</v>
      </c>
      <c r="B42" s="899"/>
      <c r="C42" s="899"/>
      <c r="D42" s="899"/>
      <c r="E42" s="899"/>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900"/>
      <c r="AJ42" s="901">
        <f>IF((AJ15+AJ16+AJ17+AJ19+AJ28)=0,0,(AJ41/(AJ15+AJ16+AJ17+AJ19+AJ28)*100))</f>
        <v>0</v>
      </c>
      <c r="AK42" s="902"/>
      <c r="AL42" s="902"/>
      <c r="AM42" s="902"/>
      <c r="AN42" s="902"/>
      <c r="AO42" s="902"/>
      <c r="AP42" s="902"/>
      <c r="AQ42" s="902"/>
      <c r="AR42" s="902"/>
      <c r="AS42" s="902"/>
      <c r="AT42" s="902"/>
      <c r="AU42" s="902"/>
      <c r="AV42" s="902"/>
      <c r="AW42" s="902"/>
      <c r="AX42" s="902"/>
      <c r="AY42" s="902"/>
      <c r="AZ42" s="902"/>
      <c r="BA42" s="902"/>
      <c r="BB42" s="902"/>
      <c r="BC42" s="902"/>
      <c r="BD42" s="902"/>
      <c r="BE42" s="902"/>
      <c r="BF42" s="902"/>
      <c r="BG42" s="902"/>
      <c r="BH42" s="68" t="s">
        <v>221</v>
      </c>
      <c r="BI42" s="219"/>
    </row>
    <row r="43" spans="1:61" x14ac:dyDescent="0.2">
      <c r="A43" s="328" t="s">
        <v>536</v>
      </c>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30"/>
      <c r="AJ43" s="318">
        <f>AJ45</f>
        <v>0</v>
      </c>
      <c r="AK43" s="318"/>
      <c r="AL43" s="318"/>
      <c r="AM43" s="318"/>
      <c r="AN43" s="318"/>
      <c r="AO43" s="318"/>
      <c r="AP43" s="318"/>
      <c r="AQ43" s="318"/>
      <c r="AR43" s="318"/>
      <c r="AS43" s="318">
        <f>SUM(AS44:AZ45)</f>
        <v>0</v>
      </c>
      <c r="AT43" s="318"/>
      <c r="AU43" s="318"/>
      <c r="AV43" s="318"/>
      <c r="AW43" s="318"/>
      <c r="AX43" s="318"/>
      <c r="AY43" s="318"/>
      <c r="AZ43" s="318"/>
      <c r="BA43" s="318">
        <f>SUM(AJ43:AZ43)</f>
        <v>0</v>
      </c>
      <c r="BB43" s="318"/>
      <c r="BC43" s="318"/>
      <c r="BD43" s="318"/>
      <c r="BE43" s="318"/>
      <c r="BF43" s="318"/>
      <c r="BG43" s="318"/>
      <c r="BH43" s="318"/>
      <c r="BI43" s="318"/>
    </row>
    <row r="44" spans="1:61" x14ac:dyDescent="0.2">
      <c r="A44" s="347" t="s">
        <v>537</v>
      </c>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67"/>
      <c r="AJ44" s="897"/>
      <c r="AK44" s="897"/>
      <c r="AL44" s="897"/>
      <c r="AM44" s="897"/>
      <c r="AN44" s="897"/>
      <c r="AO44" s="897"/>
      <c r="AP44" s="897"/>
      <c r="AQ44" s="897"/>
      <c r="AR44" s="897"/>
      <c r="AS44" s="353">
        <f>'[1]Cerere de Finantare'!AS271+'[1]Cerere de Finantare'!AS336+'[1]Cerere de Finantare'!AS401+'[1]Cerere de Finantare'!AS466+'[1]Cerere de Finantare'!AS531+'[1]Cerere de Finantare'!AS596+'[1]Cerere de Finantare'!AS661</f>
        <v>0</v>
      </c>
      <c r="AT44" s="353"/>
      <c r="AU44" s="353"/>
      <c r="AV44" s="353"/>
      <c r="AW44" s="353"/>
      <c r="AX44" s="353"/>
      <c r="AY44" s="353"/>
      <c r="AZ44" s="353"/>
      <c r="BA44" s="317">
        <f>AS44</f>
        <v>0</v>
      </c>
      <c r="BB44" s="317"/>
      <c r="BC44" s="317"/>
      <c r="BD44" s="317"/>
      <c r="BE44" s="317"/>
      <c r="BF44" s="317"/>
      <c r="BG44" s="317"/>
      <c r="BH44" s="317"/>
      <c r="BI44" s="317"/>
    </row>
    <row r="45" spans="1:61" x14ac:dyDescent="0.2">
      <c r="A45" s="347" t="s">
        <v>538</v>
      </c>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67"/>
      <c r="AJ45" s="353">
        <f>'[1]Cerere de Finantare'!AJ272+'[1]Cerere de Finantare'!AJ337+'[1]Cerere de Finantare'!AJ402+'[1]Cerere de Finantare'!AJ467+'[1]Cerere de Finantare'!AJ532+'[1]Cerere de Finantare'!AJ597+'[1]Cerere de Finantare'!AJ662</f>
        <v>0</v>
      </c>
      <c r="AK45" s="353"/>
      <c r="AL45" s="353"/>
      <c r="AM45" s="353"/>
      <c r="AN45" s="353"/>
      <c r="AO45" s="353"/>
      <c r="AP45" s="353"/>
      <c r="AQ45" s="353"/>
      <c r="AR45" s="353"/>
      <c r="AS45" s="353">
        <f>'[1]Cerere de Finantare'!AS272+'[1]Cerere de Finantare'!AS337+'[1]Cerere de Finantare'!AS402+'[1]Cerere de Finantare'!AS467+'[1]Cerere de Finantare'!AS532+'[1]Cerere de Finantare'!AS597+'[1]Cerere de Finantare'!AS662</f>
        <v>0</v>
      </c>
      <c r="AT45" s="353"/>
      <c r="AU45" s="353"/>
      <c r="AV45" s="353"/>
      <c r="AW45" s="353"/>
      <c r="AX45" s="353"/>
      <c r="AY45" s="353"/>
      <c r="AZ45" s="353"/>
      <c r="BA45" s="317">
        <f t="shared" ref="BA45:BA62" si="2">SUM(AJ45:AZ45)</f>
        <v>0</v>
      </c>
      <c r="BB45" s="317"/>
      <c r="BC45" s="317"/>
      <c r="BD45" s="317"/>
      <c r="BE45" s="317"/>
      <c r="BF45" s="317"/>
      <c r="BG45" s="317"/>
      <c r="BH45" s="317"/>
      <c r="BI45" s="317"/>
    </row>
    <row r="46" spans="1:61" x14ac:dyDescent="0.2">
      <c r="A46" s="328" t="s">
        <v>539</v>
      </c>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30"/>
      <c r="AJ46" s="318">
        <f>AJ47+AJ51</f>
        <v>0</v>
      </c>
      <c r="AK46" s="318"/>
      <c r="AL46" s="318"/>
      <c r="AM46" s="318"/>
      <c r="AN46" s="318"/>
      <c r="AO46" s="318"/>
      <c r="AP46" s="318"/>
      <c r="AQ46" s="318"/>
      <c r="AR46" s="318"/>
      <c r="AS46" s="318">
        <f>AS47+AS51</f>
        <v>0</v>
      </c>
      <c r="AT46" s="318"/>
      <c r="AU46" s="318"/>
      <c r="AV46" s="318"/>
      <c r="AW46" s="318"/>
      <c r="AX46" s="318"/>
      <c r="AY46" s="318"/>
      <c r="AZ46" s="318"/>
      <c r="BA46" s="318">
        <f t="shared" si="2"/>
        <v>0</v>
      </c>
      <c r="BB46" s="318"/>
      <c r="BC46" s="318"/>
      <c r="BD46" s="318"/>
      <c r="BE46" s="318"/>
      <c r="BF46" s="318"/>
      <c r="BG46" s="318"/>
      <c r="BH46" s="318"/>
      <c r="BI46" s="318"/>
    </row>
    <row r="47" spans="1:61" x14ac:dyDescent="0.2">
      <c r="A47" s="911" t="s">
        <v>540</v>
      </c>
      <c r="B47" s="909"/>
      <c r="C47" s="909"/>
      <c r="D47" s="909"/>
      <c r="E47" s="909"/>
      <c r="F47" s="909"/>
      <c r="G47" s="909"/>
      <c r="H47" s="909"/>
      <c r="I47" s="909"/>
      <c r="J47" s="909"/>
      <c r="K47" s="909"/>
      <c r="L47" s="909"/>
      <c r="M47" s="909"/>
      <c r="N47" s="909"/>
      <c r="O47" s="909"/>
      <c r="P47" s="909"/>
      <c r="Q47" s="909"/>
      <c r="R47" s="909"/>
      <c r="S47" s="909"/>
      <c r="T47" s="909"/>
      <c r="U47" s="909"/>
      <c r="V47" s="909"/>
      <c r="W47" s="909"/>
      <c r="X47" s="909"/>
      <c r="Y47" s="909"/>
      <c r="Z47" s="909"/>
      <c r="AA47" s="909"/>
      <c r="AB47" s="909"/>
      <c r="AC47" s="909"/>
      <c r="AD47" s="909"/>
      <c r="AE47" s="909"/>
      <c r="AF47" s="909"/>
      <c r="AG47" s="909"/>
      <c r="AH47" s="909"/>
      <c r="AI47" s="910"/>
      <c r="AJ47" s="318">
        <f>SUM(AJ48:AJ50)</f>
        <v>0</v>
      </c>
      <c r="AK47" s="318"/>
      <c r="AL47" s="318"/>
      <c r="AM47" s="318"/>
      <c r="AN47" s="318"/>
      <c r="AO47" s="318"/>
      <c r="AP47" s="318"/>
      <c r="AQ47" s="318"/>
      <c r="AR47" s="318"/>
      <c r="AS47" s="318">
        <f>SUM(AS48:AZ50)</f>
        <v>0</v>
      </c>
      <c r="AT47" s="318"/>
      <c r="AU47" s="318"/>
      <c r="AV47" s="318"/>
      <c r="AW47" s="318"/>
      <c r="AX47" s="318"/>
      <c r="AY47" s="318"/>
      <c r="AZ47" s="318"/>
      <c r="BA47" s="317">
        <f t="shared" si="2"/>
        <v>0</v>
      </c>
      <c r="BB47" s="317"/>
      <c r="BC47" s="317"/>
      <c r="BD47" s="317"/>
      <c r="BE47" s="317"/>
      <c r="BF47" s="317"/>
      <c r="BG47" s="317"/>
      <c r="BH47" s="317"/>
      <c r="BI47" s="317"/>
    </row>
    <row r="48" spans="1:61" x14ac:dyDescent="0.2">
      <c r="A48" s="362" t="s">
        <v>541</v>
      </c>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4"/>
      <c r="AJ48" s="353">
        <f>'[1]Cerere de Finantare'!AJ737</f>
        <v>0</v>
      </c>
      <c r="AK48" s="353"/>
      <c r="AL48" s="353"/>
      <c r="AM48" s="353"/>
      <c r="AN48" s="353"/>
      <c r="AO48" s="353"/>
      <c r="AP48" s="353"/>
      <c r="AQ48" s="353"/>
      <c r="AR48" s="353"/>
      <c r="AS48" s="353">
        <f>'[1]Cerere de Finantare'!AS737</f>
        <v>0</v>
      </c>
      <c r="AT48" s="353"/>
      <c r="AU48" s="353"/>
      <c r="AV48" s="353"/>
      <c r="AW48" s="353"/>
      <c r="AX48" s="353"/>
      <c r="AY48" s="353"/>
      <c r="AZ48" s="353"/>
      <c r="BA48" s="317">
        <f t="shared" si="2"/>
        <v>0</v>
      </c>
      <c r="BB48" s="317"/>
      <c r="BC48" s="317"/>
      <c r="BD48" s="317"/>
      <c r="BE48" s="317"/>
      <c r="BF48" s="317"/>
      <c r="BG48" s="317"/>
      <c r="BH48" s="317"/>
      <c r="BI48" s="317"/>
    </row>
    <row r="49" spans="1:61" x14ac:dyDescent="0.2">
      <c r="A49" s="362" t="s">
        <v>542</v>
      </c>
      <c r="B49" s="363"/>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4"/>
      <c r="AJ49" s="353">
        <f>'[1]Cerere de Finantare'!AJ738</f>
        <v>0</v>
      </c>
      <c r="AK49" s="353"/>
      <c r="AL49" s="353"/>
      <c r="AM49" s="353"/>
      <c r="AN49" s="353"/>
      <c r="AO49" s="353"/>
      <c r="AP49" s="353"/>
      <c r="AQ49" s="353"/>
      <c r="AR49" s="353"/>
      <c r="AS49" s="353">
        <f>'[1]Cerere de Finantare'!AS738</f>
        <v>0</v>
      </c>
      <c r="AT49" s="353"/>
      <c r="AU49" s="353"/>
      <c r="AV49" s="353"/>
      <c r="AW49" s="353"/>
      <c r="AX49" s="353"/>
      <c r="AY49" s="353"/>
      <c r="AZ49" s="353"/>
      <c r="BA49" s="318">
        <f t="shared" si="2"/>
        <v>0</v>
      </c>
      <c r="BB49" s="318"/>
      <c r="BC49" s="318"/>
      <c r="BD49" s="318"/>
      <c r="BE49" s="318"/>
      <c r="BF49" s="318"/>
      <c r="BG49" s="318"/>
      <c r="BH49" s="318"/>
      <c r="BI49" s="318"/>
    </row>
    <row r="50" spans="1:61" x14ac:dyDescent="0.2">
      <c r="A50" s="362" t="s">
        <v>543</v>
      </c>
      <c r="B50" s="363"/>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4"/>
      <c r="AJ50" s="353">
        <f>'[1]Cerere de Finantare'!AJ739</f>
        <v>0</v>
      </c>
      <c r="AK50" s="353"/>
      <c r="AL50" s="353"/>
      <c r="AM50" s="353"/>
      <c r="AN50" s="353"/>
      <c r="AO50" s="353"/>
      <c r="AP50" s="353"/>
      <c r="AQ50" s="353"/>
      <c r="AR50" s="353"/>
      <c r="AS50" s="353">
        <v>0</v>
      </c>
      <c r="AT50" s="353"/>
      <c r="AU50" s="353"/>
      <c r="AV50" s="353"/>
      <c r="AW50" s="353"/>
      <c r="AX50" s="353"/>
      <c r="AY50" s="353"/>
      <c r="AZ50" s="353"/>
      <c r="BA50" s="317">
        <f t="shared" si="2"/>
        <v>0</v>
      </c>
      <c r="BB50" s="317"/>
      <c r="BC50" s="317"/>
      <c r="BD50" s="317"/>
      <c r="BE50" s="317"/>
      <c r="BF50" s="317"/>
      <c r="BG50" s="317"/>
      <c r="BH50" s="317"/>
      <c r="BI50" s="317"/>
    </row>
    <row r="51" spans="1:61" x14ac:dyDescent="0.2">
      <c r="A51" s="310" t="s">
        <v>544</v>
      </c>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2"/>
      <c r="AJ51" s="318">
        <f>SUM(AJ52:AJ55)</f>
        <v>0</v>
      </c>
      <c r="AK51" s="318"/>
      <c r="AL51" s="318"/>
      <c r="AM51" s="318"/>
      <c r="AN51" s="318"/>
      <c r="AO51" s="318"/>
      <c r="AP51" s="318"/>
      <c r="AQ51" s="318"/>
      <c r="AR51" s="318"/>
      <c r="AS51" s="318">
        <f>SUM(AS52:AS55)</f>
        <v>0</v>
      </c>
      <c r="AT51" s="318"/>
      <c r="AU51" s="318"/>
      <c r="AV51" s="318"/>
      <c r="AW51" s="318"/>
      <c r="AX51" s="318"/>
      <c r="AY51" s="318"/>
      <c r="AZ51" s="318"/>
      <c r="BA51" s="317">
        <f t="shared" si="2"/>
        <v>0</v>
      </c>
      <c r="BB51" s="317"/>
      <c r="BC51" s="317"/>
      <c r="BD51" s="317"/>
      <c r="BE51" s="317"/>
      <c r="BF51" s="317"/>
      <c r="BG51" s="317"/>
      <c r="BH51" s="317"/>
      <c r="BI51" s="317"/>
    </row>
    <row r="52" spans="1:61" x14ac:dyDescent="0.2">
      <c r="A52" s="362" t="s">
        <v>545</v>
      </c>
      <c r="B52" s="363"/>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4"/>
      <c r="AJ52" s="353">
        <f>'[1]Cerere de Finantare'!AJ741</f>
        <v>0</v>
      </c>
      <c r="AK52" s="353"/>
      <c r="AL52" s="353"/>
      <c r="AM52" s="353"/>
      <c r="AN52" s="353"/>
      <c r="AO52" s="353"/>
      <c r="AP52" s="353"/>
      <c r="AQ52" s="353"/>
      <c r="AR52" s="353"/>
      <c r="AS52" s="353">
        <v>0</v>
      </c>
      <c r="AT52" s="353"/>
      <c r="AU52" s="353"/>
      <c r="AV52" s="353"/>
      <c r="AW52" s="353"/>
      <c r="AX52" s="353"/>
      <c r="AY52" s="353"/>
      <c r="AZ52" s="353"/>
      <c r="BA52" s="318">
        <f t="shared" si="2"/>
        <v>0</v>
      </c>
      <c r="BB52" s="318"/>
      <c r="BC52" s="318"/>
      <c r="BD52" s="318"/>
      <c r="BE52" s="318"/>
      <c r="BF52" s="318"/>
      <c r="BG52" s="318"/>
      <c r="BH52" s="318"/>
      <c r="BI52" s="318"/>
    </row>
    <row r="53" spans="1:61" x14ac:dyDescent="0.2">
      <c r="A53" s="362" t="s">
        <v>546</v>
      </c>
      <c r="B53" s="363"/>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4"/>
      <c r="AJ53" s="353">
        <f>'[1]Cerere de Finantare'!AJ742</f>
        <v>0</v>
      </c>
      <c r="AK53" s="353"/>
      <c r="AL53" s="353"/>
      <c r="AM53" s="353"/>
      <c r="AN53" s="353"/>
      <c r="AO53" s="353"/>
      <c r="AP53" s="353"/>
      <c r="AQ53" s="353"/>
      <c r="AR53" s="353"/>
      <c r="AS53" s="353">
        <f>'[1]Cerere de Finantare'!AS742</f>
        <v>0</v>
      </c>
      <c r="AT53" s="353"/>
      <c r="AU53" s="353"/>
      <c r="AV53" s="353"/>
      <c r="AW53" s="353"/>
      <c r="AX53" s="353"/>
      <c r="AY53" s="353"/>
      <c r="AZ53" s="353"/>
      <c r="BA53" s="317">
        <f t="shared" si="2"/>
        <v>0</v>
      </c>
      <c r="BB53" s="317"/>
      <c r="BC53" s="317"/>
      <c r="BD53" s="317"/>
      <c r="BE53" s="317"/>
      <c r="BF53" s="317"/>
      <c r="BG53" s="317"/>
      <c r="BH53" s="317"/>
      <c r="BI53" s="317"/>
    </row>
    <row r="54" spans="1:61" x14ac:dyDescent="0.2">
      <c r="A54" s="362" t="s">
        <v>547</v>
      </c>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4"/>
      <c r="AJ54" s="353">
        <f>'[1]Cerere de Finantare'!AJ743</f>
        <v>0</v>
      </c>
      <c r="AK54" s="353"/>
      <c r="AL54" s="353"/>
      <c r="AM54" s="353"/>
      <c r="AN54" s="353"/>
      <c r="AO54" s="353"/>
      <c r="AP54" s="353"/>
      <c r="AQ54" s="353"/>
      <c r="AR54" s="353"/>
      <c r="AS54" s="353">
        <f>'[1]Cerere de Finantare'!AS743</f>
        <v>0</v>
      </c>
      <c r="AT54" s="353"/>
      <c r="AU54" s="353"/>
      <c r="AV54" s="353"/>
      <c r="AW54" s="353"/>
      <c r="AX54" s="353"/>
      <c r="AY54" s="353"/>
      <c r="AZ54" s="353"/>
      <c r="BA54" s="317">
        <f t="shared" si="2"/>
        <v>0</v>
      </c>
      <c r="BB54" s="317"/>
      <c r="BC54" s="317"/>
      <c r="BD54" s="317"/>
      <c r="BE54" s="317"/>
      <c r="BF54" s="317"/>
      <c r="BG54" s="317"/>
      <c r="BH54" s="317"/>
      <c r="BI54" s="317"/>
    </row>
    <row r="55" spans="1:61" x14ac:dyDescent="0.2">
      <c r="A55" s="362" t="s">
        <v>548</v>
      </c>
      <c r="B55" s="363"/>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4"/>
      <c r="AJ55" s="353">
        <f>'[1]Cerere de Finantare'!AJ744</f>
        <v>0</v>
      </c>
      <c r="AK55" s="353"/>
      <c r="AL55" s="353"/>
      <c r="AM55" s="353"/>
      <c r="AN55" s="353"/>
      <c r="AO55" s="353"/>
      <c r="AP55" s="353"/>
      <c r="AQ55" s="353"/>
      <c r="AR55" s="353"/>
      <c r="AS55" s="353">
        <f>'[1]Cerere de Finantare'!AS744</f>
        <v>0</v>
      </c>
      <c r="AT55" s="353"/>
      <c r="AU55" s="353"/>
      <c r="AV55" s="353"/>
      <c r="AW55" s="353"/>
      <c r="AX55" s="353"/>
      <c r="AY55" s="353"/>
      <c r="AZ55" s="353"/>
      <c r="BA55" s="317">
        <f t="shared" si="2"/>
        <v>0</v>
      </c>
      <c r="BB55" s="317"/>
      <c r="BC55" s="317"/>
      <c r="BD55" s="317"/>
      <c r="BE55" s="317"/>
      <c r="BF55" s="317"/>
      <c r="BG55" s="317"/>
      <c r="BH55" s="317"/>
      <c r="BI55" s="317"/>
    </row>
    <row r="56" spans="1:61" x14ac:dyDescent="0.2">
      <c r="A56" s="328" t="s">
        <v>549</v>
      </c>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30"/>
      <c r="AJ56" s="318">
        <f>AJ57</f>
        <v>0</v>
      </c>
      <c r="AK56" s="318"/>
      <c r="AL56" s="318"/>
      <c r="AM56" s="318"/>
      <c r="AN56" s="318"/>
      <c r="AO56" s="318"/>
      <c r="AP56" s="318"/>
      <c r="AQ56" s="318"/>
      <c r="AR56" s="318"/>
      <c r="AS56" s="318">
        <f>AS57</f>
        <v>0</v>
      </c>
      <c r="AT56" s="318"/>
      <c r="AU56" s="318"/>
      <c r="AV56" s="318"/>
      <c r="AW56" s="318"/>
      <c r="AX56" s="318"/>
      <c r="AY56" s="318"/>
      <c r="AZ56" s="318"/>
      <c r="BA56" s="318">
        <f t="shared" si="2"/>
        <v>0</v>
      </c>
      <c r="BB56" s="318"/>
      <c r="BC56" s="318"/>
      <c r="BD56" s="318"/>
      <c r="BE56" s="318"/>
      <c r="BF56" s="318"/>
      <c r="BG56" s="318"/>
      <c r="BH56" s="318"/>
      <c r="BI56" s="318"/>
    </row>
    <row r="57" spans="1:61" x14ac:dyDescent="0.2">
      <c r="A57" s="310" t="s">
        <v>550</v>
      </c>
      <c r="B57" s="909"/>
      <c r="C57" s="909"/>
      <c r="D57" s="909"/>
      <c r="E57" s="909"/>
      <c r="F57" s="909"/>
      <c r="G57" s="909"/>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10"/>
      <c r="AJ57" s="318">
        <f>SUM(AJ58:AJ61)</f>
        <v>0</v>
      </c>
      <c r="AK57" s="318"/>
      <c r="AL57" s="318"/>
      <c r="AM57" s="318"/>
      <c r="AN57" s="318"/>
      <c r="AO57" s="318"/>
      <c r="AP57" s="318"/>
      <c r="AQ57" s="318"/>
      <c r="AR57" s="318"/>
      <c r="AS57" s="318">
        <f>SUM(AS58:AZ61)</f>
        <v>0</v>
      </c>
      <c r="AT57" s="318"/>
      <c r="AU57" s="318"/>
      <c r="AV57" s="318"/>
      <c r="AW57" s="318"/>
      <c r="AX57" s="318"/>
      <c r="AY57" s="318"/>
      <c r="AZ57" s="318"/>
      <c r="BA57" s="317">
        <f t="shared" si="2"/>
        <v>0</v>
      </c>
      <c r="BB57" s="317"/>
      <c r="BC57" s="317"/>
      <c r="BD57" s="317"/>
      <c r="BE57" s="317"/>
      <c r="BF57" s="317"/>
      <c r="BG57" s="317"/>
      <c r="BH57" s="317"/>
      <c r="BI57" s="317"/>
    </row>
    <row r="58" spans="1:61" x14ac:dyDescent="0.2">
      <c r="A58" s="362" t="s">
        <v>551</v>
      </c>
      <c r="B58" s="363"/>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4"/>
      <c r="AJ58" s="353">
        <f>'[1]Cerere de Finantare'!AJ697</f>
        <v>0</v>
      </c>
      <c r="AK58" s="353"/>
      <c r="AL58" s="353"/>
      <c r="AM58" s="353"/>
      <c r="AN58" s="353"/>
      <c r="AO58" s="353"/>
      <c r="AP58" s="353"/>
      <c r="AQ58" s="353"/>
      <c r="AR58" s="353"/>
      <c r="AS58" s="353">
        <f>'[1]Cerere de Finantare'!AS697</f>
        <v>0</v>
      </c>
      <c r="AT58" s="353"/>
      <c r="AU58" s="353"/>
      <c r="AV58" s="353"/>
      <c r="AW58" s="353"/>
      <c r="AX58" s="353"/>
      <c r="AY58" s="353"/>
      <c r="AZ58" s="353"/>
      <c r="BA58" s="317">
        <f t="shared" si="2"/>
        <v>0</v>
      </c>
      <c r="BB58" s="317"/>
      <c r="BC58" s="317"/>
      <c r="BD58" s="317"/>
      <c r="BE58" s="317"/>
      <c r="BF58" s="317"/>
      <c r="BG58" s="317"/>
      <c r="BH58" s="317"/>
      <c r="BI58" s="317"/>
    </row>
    <row r="59" spans="1:61" x14ac:dyDescent="0.2">
      <c r="A59" s="362" t="s">
        <v>552</v>
      </c>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4"/>
      <c r="AJ59" s="353">
        <f>'[1]Cerere de Finantare'!AJ698</f>
        <v>0</v>
      </c>
      <c r="AK59" s="353"/>
      <c r="AL59" s="353"/>
      <c r="AM59" s="353"/>
      <c r="AN59" s="353"/>
      <c r="AO59" s="353"/>
      <c r="AP59" s="353"/>
      <c r="AQ59" s="353"/>
      <c r="AR59" s="353"/>
      <c r="AS59" s="353">
        <f>'[1]Cerere de Finantare'!AS698</f>
        <v>0</v>
      </c>
      <c r="AT59" s="353"/>
      <c r="AU59" s="353"/>
      <c r="AV59" s="353"/>
      <c r="AW59" s="353"/>
      <c r="AX59" s="353"/>
      <c r="AY59" s="353"/>
      <c r="AZ59" s="353"/>
      <c r="BA59" s="318">
        <f t="shared" si="2"/>
        <v>0</v>
      </c>
      <c r="BB59" s="318"/>
      <c r="BC59" s="318"/>
      <c r="BD59" s="318"/>
      <c r="BE59" s="318"/>
      <c r="BF59" s="318"/>
      <c r="BG59" s="318"/>
      <c r="BH59" s="318"/>
      <c r="BI59" s="318"/>
    </row>
    <row r="60" spans="1:61" x14ac:dyDescent="0.2">
      <c r="A60" s="362" t="s">
        <v>553</v>
      </c>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4"/>
      <c r="AJ60" s="353">
        <f>'[1]Cerere de Finantare'!AJ699</f>
        <v>0</v>
      </c>
      <c r="AK60" s="353"/>
      <c r="AL60" s="353"/>
      <c r="AM60" s="353"/>
      <c r="AN60" s="353"/>
      <c r="AO60" s="353"/>
      <c r="AP60" s="353"/>
      <c r="AQ60" s="353"/>
      <c r="AR60" s="353"/>
      <c r="AS60" s="353">
        <f>'[1]Cerere de Finantare'!AS699</f>
        <v>0</v>
      </c>
      <c r="AT60" s="353"/>
      <c r="AU60" s="353"/>
      <c r="AV60" s="353"/>
      <c r="AW60" s="353"/>
      <c r="AX60" s="353"/>
      <c r="AY60" s="353"/>
      <c r="AZ60" s="353"/>
      <c r="BA60" s="317">
        <f t="shared" si="2"/>
        <v>0</v>
      </c>
      <c r="BB60" s="317"/>
      <c r="BC60" s="317"/>
      <c r="BD60" s="317"/>
      <c r="BE60" s="317"/>
      <c r="BF60" s="317"/>
      <c r="BG60" s="317"/>
      <c r="BH60" s="317"/>
      <c r="BI60" s="317"/>
    </row>
    <row r="61" spans="1:61" x14ac:dyDescent="0.2">
      <c r="A61" s="362" t="s">
        <v>554</v>
      </c>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4"/>
      <c r="AJ61" s="353">
        <f>'[1]Cerere de Finantare'!AJ700</f>
        <v>0</v>
      </c>
      <c r="AK61" s="353"/>
      <c r="AL61" s="353"/>
      <c r="AM61" s="353"/>
      <c r="AN61" s="353"/>
      <c r="AO61" s="353"/>
      <c r="AP61" s="353"/>
      <c r="AQ61" s="353"/>
      <c r="AR61" s="353"/>
      <c r="AS61" s="353">
        <f>'[1]Cerere de Finantare'!AS700</f>
        <v>0</v>
      </c>
      <c r="AT61" s="353"/>
      <c r="AU61" s="353"/>
      <c r="AV61" s="353"/>
      <c r="AW61" s="353"/>
      <c r="AX61" s="353"/>
      <c r="AY61" s="353"/>
      <c r="AZ61" s="353"/>
      <c r="BA61" s="317">
        <f t="shared" si="2"/>
        <v>0</v>
      </c>
      <c r="BB61" s="317"/>
      <c r="BC61" s="317"/>
      <c r="BD61" s="317"/>
      <c r="BE61" s="317"/>
      <c r="BF61" s="317"/>
      <c r="BG61" s="317"/>
      <c r="BH61" s="317"/>
      <c r="BI61" s="317"/>
    </row>
    <row r="62" spans="1:61" x14ac:dyDescent="0.2">
      <c r="A62" s="344" t="s">
        <v>58</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6"/>
      <c r="AJ62" s="318">
        <f>AJ13+AJ17+AJ19+AJ28+AJ36+AJ43+AJ46+AJ56</f>
        <v>0</v>
      </c>
      <c r="AK62" s="318"/>
      <c r="AL62" s="318"/>
      <c r="AM62" s="318"/>
      <c r="AN62" s="318"/>
      <c r="AO62" s="318"/>
      <c r="AP62" s="318"/>
      <c r="AQ62" s="318"/>
      <c r="AR62" s="318"/>
      <c r="AS62" s="318">
        <f>AS13+AS17+AS19+AS28+AS36+AS43+AS46+AS56</f>
        <v>0</v>
      </c>
      <c r="AT62" s="318"/>
      <c r="AU62" s="318"/>
      <c r="AV62" s="318"/>
      <c r="AW62" s="318"/>
      <c r="AX62" s="318"/>
      <c r="AY62" s="318"/>
      <c r="AZ62" s="318"/>
      <c r="BA62" s="318">
        <f t="shared" si="2"/>
        <v>0</v>
      </c>
      <c r="BB62" s="318"/>
      <c r="BC62" s="318"/>
      <c r="BD62" s="318"/>
      <c r="BE62" s="318"/>
      <c r="BF62" s="318"/>
      <c r="BG62" s="318"/>
      <c r="BH62" s="318"/>
      <c r="BI62" s="318"/>
    </row>
    <row r="63" spans="1:61" x14ac:dyDescent="0.2">
      <c r="A63" s="347" t="s">
        <v>78</v>
      </c>
      <c r="B63" s="348"/>
      <c r="C63" s="348"/>
      <c r="D63" s="348"/>
      <c r="E63" s="348"/>
      <c r="F63" s="348"/>
      <c r="G63" s="348"/>
      <c r="H63" s="348"/>
      <c r="I63" s="348"/>
      <c r="J63" s="348"/>
      <c r="K63" s="348"/>
      <c r="L63" s="348"/>
      <c r="M63" s="348"/>
      <c r="N63" s="348"/>
      <c r="O63" s="348"/>
      <c r="P63" s="348"/>
      <c r="Q63" s="348"/>
      <c r="R63" s="348"/>
      <c r="S63" s="99"/>
      <c r="T63" s="99"/>
      <c r="U63" s="99"/>
      <c r="V63" s="99"/>
      <c r="W63" s="99"/>
      <c r="X63" s="99"/>
      <c r="Y63" s="99"/>
      <c r="Z63" s="99"/>
      <c r="AA63" s="99"/>
      <c r="AB63" s="99"/>
      <c r="AC63" s="99"/>
      <c r="AD63" s="99"/>
      <c r="AE63" s="100"/>
      <c r="AF63" s="100" t="e">
        <f>AJ64*100/AJ62</f>
        <v>#DIV/0!</v>
      </c>
      <c r="AG63" s="100"/>
      <c r="AH63" s="100"/>
      <c r="AI63" s="101">
        <f>IF(AJ62=0,0,AF63)</f>
        <v>0</v>
      </c>
      <c r="AJ63" s="349" t="str">
        <f>IF(AI63&lt;=5,"actualizare mai mică de 5% din valoarea eligibila","actualizare mai mare de 5% din valoarea eligibila")</f>
        <v>actualizare mai mică de 5% din valoarea eligibila</v>
      </c>
      <c r="AK63" s="350"/>
      <c r="AL63" s="350"/>
      <c r="AM63" s="350"/>
      <c r="AN63" s="350"/>
      <c r="AO63" s="350"/>
      <c r="AP63" s="350"/>
      <c r="AQ63" s="350"/>
      <c r="AR63" s="350"/>
      <c r="AS63" s="351"/>
      <c r="AT63" s="351"/>
      <c r="AU63" s="351"/>
      <c r="AV63" s="351"/>
      <c r="AW63" s="351"/>
      <c r="AX63" s="351"/>
      <c r="AY63" s="351"/>
      <c r="AZ63" s="351"/>
      <c r="BA63" s="350"/>
      <c r="BB63" s="350"/>
      <c r="BC63" s="350"/>
      <c r="BD63" s="350"/>
      <c r="BE63" s="350"/>
      <c r="BF63" s="350"/>
      <c r="BG63" s="350"/>
      <c r="BH63" s="350"/>
      <c r="BI63" s="352"/>
    </row>
    <row r="64" spans="1:61" x14ac:dyDescent="0.2">
      <c r="A64" s="328" t="s">
        <v>59</v>
      </c>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30"/>
      <c r="AJ64" s="918">
        <f>'[1]Cerere de Finantare'!AJ275+'[1]Cerere de Finantare'!AJ340+'[1]Cerere de Finantare'!AJ405+'[1]Cerere de Finantare'!AJ470+'[1]Cerere de Finantare'!AJ535+'[1]Cerere de Finantare'!AJ600+'[1]Cerere de Finantare'!AJ665+'[1]Cerere de Finantare'!AJ703+'[1]Cerere de Finantare'!AJ747</f>
        <v>0</v>
      </c>
      <c r="AK64" s="918"/>
      <c r="AL64" s="918"/>
      <c r="AM64" s="918"/>
      <c r="AN64" s="918"/>
      <c r="AO64" s="918"/>
      <c r="AP64" s="918"/>
      <c r="AQ64" s="918"/>
      <c r="AR64" s="921"/>
      <c r="AS64" s="355"/>
      <c r="AT64" s="356"/>
      <c r="AU64" s="356"/>
      <c r="AV64" s="356"/>
      <c r="AW64" s="356"/>
      <c r="AX64" s="356"/>
      <c r="AY64" s="356"/>
      <c r="AZ64" s="357"/>
      <c r="BA64" s="317">
        <f>AJ64</f>
        <v>0</v>
      </c>
      <c r="BB64" s="317"/>
      <c r="BC64" s="317"/>
      <c r="BD64" s="317"/>
      <c r="BE64" s="317"/>
      <c r="BF64" s="317"/>
      <c r="BG64" s="317"/>
      <c r="BH64" s="317"/>
      <c r="BI64" s="317"/>
    </row>
    <row r="65" spans="1:61" x14ac:dyDescent="0.2">
      <c r="A65" s="328" t="s">
        <v>60</v>
      </c>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30"/>
      <c r="AJ65" s="318">
        <f>AJ62+AJ64</f>
        <v>0</v>
      </c>
      <c r="AK65" s="318"/>
      <c r="AL65" s="318"/>
      <c r="AM65" s="318"/>
      <c r="AN65" s="318"/>
      <c r="AO65" s="318"/>
      <c r="AP65" s="318"/>
      <c r="AQ65" s="318"/>
      <c r="AR65" s="331"/>
      <c r="AS65" s="358">
        <f>AS62</f>
        <v>0</v>
      </c>
      <c r="AT65" s="359"/>
      <c r="AU65" s="359"/>
      <c r="AV65" s="359"/>
      <c r="AW65" s="359"/>
      <c r="AX65" s="359"/>
      <c r="AY65" s="359"/>
      <c r="AZ65" s="360"/>
      <c r="BA65" s="318">
        <f>SUM(AJ65:AZ65)</f>
        <v>0</v>
      </c>
      <c r="BB65" s="318"/>
      <c r="BC65" s="318"/>
      <c r="BD65" s="318"/>
      <c r="BE65" s="318"/>
      <c r="BF65" s="318"/>
      <c r="BG65" s="318"/>
      <c r="BH65" s="318"/>
      <c r="BI65" s="318"/>
    </row>
    <row r="66" spans="1:61" x14ac:dyDescent="0.2">
      <c r="A66" s="328" t="s">
        <v>61</v>
      </c>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30"/>
      <c r="AJ66" s="918">
        <f>'[1]Cerere de Finantare'!AJ277+'[1]Cerere de Finantare'!AJ342+'[1]Cerere de Finantare'!AJ407+'[1]Cerere de Finantare'!AJ472+'[1]Cerere de Finantare'!AJ537+'[1]Cerere de Finantare'!AJ602+'[1]Cerere de Finantare'!AJ667+'[1]Cerere de Finantare'!AJ705+'[1]Cerere de Finantare'!AJ749</f>
        <v>0</v>
      </c>
      <c r="AK66" s="918"/>
      <c r="AL66" s="918"/>
      <c r="AM66" s="918"/>
      <c r="AN66" s="918"/>
      <c r="AO66" s="918"/>
      <c r="AP66" s="918"/>
      <c r="AQ66" s="918"/>
      <c r="AR66" s="918"/>
      <c r="AS66" s="919">
        <f>'[1]Cerere de Finantare'!AS277+'[1]Cerere de Finantare'!AS342+'[1]Cerere de Finantare'!AS407+'[1]Cerere de Finantare'!AS472+'[1]Cerere de Finantare'!AS537+'[1]Cerere de Finantare'!AS602+'[1]Cerere de Finantare'!AS667+'[1]Cerere de Finantare'!AS705+'[1]Cerere de Finantare'!AS749</f>
        <v>0</v>
      </c>
      <c r="AT66" s="919"/>
      <c r="AU66" s="919"/>
      <c r="AV66" s="919"/>
      <c r="AW66" s="919"/>
      <c r="AX66" s="919"/>
      <c r="AY66" s="919"/>
      <c r="AZ66" s="919"/>
      <c r="BA66" s="317">
        <f>SUM(AJ66:AZ66)</f>
        <v>0</v>
      </c>
      <c r="BB66" s="317"/>
      <c r="BC66" s="317"/>
      <c r="BD66" s="317"/>
      <c r="BE66" s="317"/>
      <c r="BF66" s="317"/>
      <c r="BG66" s="317"/>
      <c r="BH66" s="317"/>
      <c r="BI66" s="317"/>
    </row>
    <row r="67" spans="1:61" x14ac:dyDescent="0.2">
      <c r="A67" s="328"/>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30"/>
      <c r="AJ67" s="317">
        <f>SUM(AJ65:AR66)</f>
        <v>0</v>
      </c>
      <c r="AK67" s="317"/>
      <c r="AL67" s="317"/>
      <c r="AM67" s="317"/>
      <c r="AN67" s="317"/>
      <c r="AO67" s="317"/>
      <c r="AP67" s="317"/>
      <c r="AQ67" s="317"/>
      <c r="AR67" s="317"/>
      <c r="AS67" s="317">
        <f>SUM(AS65:AZ66)</f>
        <v>0</v>
      </c>
      <c r="AT67" s="317"/>
      <c r="AU67" s="317"/>
      <c r="AV67" s="317"/>
      <c r="AW67" s="317"/>
      <c r="AX67" s="317"/>
      <c r="AY67" s="317"/>
      <c r="AZ67" s="317"/>
      <c r="BA67" s="317">
        <f>SUM(AJ67:AZ67)</f>
        <v>0</v>
      </c>
      <c r="BB67" s="317"/>
      <c r="BC67" s="317"/>
      <c r="BD67" s="317"/>
      <c r="BE67" s="317"/>
      <c r="BF67" s="317"/>
      <c r="BG67" s="317"/>
      <c r="BH67" s="317"/>
      <c r="BI67" s="317"/>
    </row>
    <row r="68" spans="1:61" x14ac:dyDescent="0.2">
      <c r="A68" s="328" t="s">
        <v>62</v>
      </c>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29"/>
      <c r="AI68" s="330"/>
      <c r="AJ68" s="331">
        <f>BA65+BA66</f>
        <v>0</v>
      </c>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3"/>
    </row>
    <row r="69" spans="1:61" x14ac:dyDescent="0.2">
      <c r="A69" s="903"/>
      <c r="B69" s="904"/>
      <c r="C69" s="904"/>
      <c r="D69" s="904"/>
      <c r="E69" s="904"/>
      <c r="F69" s="904"/>
      <c r="G69" s="904"/>
      <c r="H69" s="904"/>
      <c r="I69" s="904"/>
      <c r="J69" s="904"/>
      <c r="K69" s="904"/>
      <c r="L69" s="904"/>
      <c r="M69" s="904"/>
      <c r="N69" s="904"/>
      <c r="O69" s="904"/>
      <c r="P69" s="904"/>
      <c r="Q69" s="904"/>
      <c r="R69" s="904"/>
      <c r="S69" s="904"/>
      <c r="T69" s="904"/>
      <c r="U69" s="904"/>
      <c r="V69" s="904"/>
      <c r="W69" s="904"/>
      <c r="X69" s="904"/>
      <c r="Y69" s="904"/>
      <c r="Z69" s="904"/>
      <c r="AA69" s="904"/>
      <c r="AB69" s="904"/>
      <c r="AC69" s="904"/>
      <c r="AD69" s="904"/>
      <c r="AE69" s="904"/>
      <c r="AF69" s="904"/>
      <c r="AG69" s="904"/>
      <c r="AH69" s="904"/>
      <c r="AI69" s="905"/>
      <c r="AJ69" s="908" t="s">
        <v>69</v>
      </c>
      <c r="AK69" s="908"/>
      <c r="AL69" s="908"/>
      <c r="AM69" s="908"/>
      <c r="AN69" s="908"/>
      <c r="AO69" s="908"/>
      <c r="AP69" s="908"/>
      <c r="AQ69" s="908"/>
      <c r="AR69" s="908"/>
      <c r="AS69" s="908" t="s">
        <v>57</v>
      </c>
      <c r="AT69" s="908"/>
      <c r="AU69" s="908"/>
      <c r="AV69" s="908"/>
      <c r="AW69" s="908"/>
      <c r="AX69" s="908"/>
      <c r="AY69" s="908"/>
      <c r="AZ69" s="908"/>
      <c r="BA69" s="907"/>
      <c r="BB69" s="907"/>
      <c r="BC69" s="907"/>
      <c r="BD69" s="907"/>
      <c r="BE69" s="907"/>
      <c r="BF69" s="907"/>
      <c r="BG69" s="907"/>
      <c r="BH69" s="907"/>
      <c r="BI69" s="907"/>
    </row>
    <row r="70" spans="1:61" x14ac:dyDescent="0.2">
      <c r="A70" s="903" t="s">
        <v>63</v>
      </c>
      <c r="B70" s="904"/>
      <c r="C70" s="904"/>
      <c r="D70" s="904"/>
      <c r="E70" s="904"/>
      <c r="F70" s="904"/>
      <c r="G70" s="904"/>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5"/>
      <c r="AJ70" s="906">
        <f>AS70*H6</f>
        <v>0</v>
      </c>
      <c r="AK70" s="906"/>
      <c r="AL70" s="906"/>
      <c r="AM70" s="906"/>
      <c r="AN70" s="906"/>
      <c r="AO70" s="906"/>
      <c r="AP70" s="906"/>
      <c r="AQ70" s="906"/>
      <c r="AR70" s="906"/>
      <c r="AS70" s="906">
        <f>AJ68</f>
        <v>0</v>
      </c>
      <c r="AT70" s="906"/>
      <c r="AU70" s="906"/>
      <c r="AV70" s="906"/>
      <c r="AW70" s="906"/>
      <c r="AX70" s="906"/>
      <c r="AY70" s="906"/>
      <c r="AZ70" s="906"/>
      <c r="BA70" s="907"/>
      <c r="BB70" s="907"/>
      <c r="BC70" s="907"/>
      <c r="BD70" s="907"/>
      <c r="BE70" s="907"/>
      <c r="BF70" s="907"/>
      <c r="BG70" s="907"/>
      <c r="BH70" s="907"/>
      <c r="BI70" s="907"/>
    </row>
    <row r="71" spans="1:61" x14ac:dyDescent="0.2">
      <c r="A71" s="903" t="s">
        <v>65</v>
      </c>
      <c r="B71" s="904"/>
      <c r="C71" s="904"/>
      <c r="D71" s="904"/>
      <c r="E71" s="904"/>
      <c r="F71" s="904"/>
      <c r="G71" s="904"/>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5"/>
      <c r="AJ71" s="906">
        <f>AS71*H6</f>
        <v>0</v>
      </c>
      <c r="AK71" s="906"/>
      <c r="AL71" s="906"/>
      <c r="AM71" s="906"/>
      <c r="AN71" s="906"/>
      <c r="AO71" s="906"/>
      <c r="AP71" s="906"/>
      <c r="AQ71" s="906"/>
      <c r="AR71" s="906"/>
      <c r="AS71" s="906">
        <f>AJ65+AJ66</f>
        <v>0</v>
      </c>
      <c r="AT71" s="906"/>
      <c r="AU71" s="906"/>
      <c r="AV71" s="906"/>
      <c r="AW71" s="906"/>
      <c r="AX71" s="906"/>
      <c r="AY71" s="906"/>
      <c r="AZ71" s="906"/>
      <c r="BA71" s="907"/>
      <c r="BB71" s="907"/>
      <c r="BC71" s="907"/>
      <c r="BD71" s="907"/>
      <c r="BE71" s="907"/>
      <c r="BF71" s="907"/>
      <c r="BG71" s="907"/>
      <c r="BH71" s="907"/>
      <c r="BI71" s="907"/>
    </row>
    <row r="72" spans="1:61" x14ac:dyDescent="0.2">
      <c r="A72" s="903" t="s">
        <v>64</v>
      </c>
      <c r="B72" s="904"/>
      <c r="C72" s="904"/>
      <c r="D72" s="904"/>
      <c r="E72" s="904"/>
      <c r="F72" s="904"/>
      <c r="G72" s="904"/>
      <c r="H72" s="904"/>
      <c r="I72" s="904"/>
      <c r="J72" s="904"/>
      <c r="K72" s="904"/>
      <c r="L72" s="904"/>
      <c r="M72" s="904"/>
      <c r="N72" s="904"/>
      <c r="O72" s="904"/>
      <c r="P72" s="904"/>
      <c r="Q72" s="904"/>
      <c r="R72" s="904"/>
      <c r="S72" s="904"/>
      <c r="T72" s="904"/>
      <c r="U72" s="904"/>
      <c r="V72" s="904"/>
      <c r="W72" s="904"/>
      <c r="X72" s="904"/>
      <c r="Y72" s="904"/>
      <c r="Z72" s="904"/>
      <c r="AA72" s="904"/>
      <c r="AB72" s="904"/>
      <c r="AC72" s="904"/>
      <c r="AD72" s="904"/>
      <c r="AE72" s="904"/>
      <c r="AF72" s="904"/>
      <c r="AG72" s="904"/>
      <c r="AH72" s="904"/>
      <c r="AI72" s="905"/>
      <c r="AJ72" s="906">
        <f>AS72*H6</f>
        <v>0</v>
      </c>
      <c r="AK72" s="906"/>
      <c r="AL72" s="906"/>
      <c r="AM72" s="906"/>
      <c r="AN72" s="906"/>
      <c r="AO72" s="906"/>
      <c r="AP72" s="906"/>
      <c r="AQ72" s="906"/>
      <c r="AR72" s="906"/>
      <c r="AS72" s="906">
        <f>AS65+AS66</f>
        <v>0</v>
      </c>
      <c r="AT72" s="906"/>
      <c r="AU72" s="906"/>
      <c r="AV72" s="906"/>
      <c r="AW72" s="906"/>
      <c r="AX72" s="906"/>
      <c r="AY72" s="906"/>
      <c r="AZ72" s="906"/>
      <c r="BA72" s="907"/>
      <c r="BB72" s="907"/>
      <c r="BC72" s="907"/>
      <c r="BD72" s="907"/>
      <c r="BE72" s="907"/>
      <c r="BF72" s="907"/>
      <c r="BG72" s="907"/>
      <c r="BH72" s="907"/>
      <c r="BI72" s="907"/>
    </row>
    <row r="73" spans="1:61" x14ac:dyDescent="0.2">
      <c r="A73" s="903"/>
      <c r="B73" s="904"/>
      <c r="C73" s="904"/>
      <c r="D73" s="904"/>
      <c r="E73" s="904"/>
      <c r="F73" s="904"/>
      <c r="G73" s="904"/>
      <c r="H73" s="904"/>
      <c r="I73" s="904"/>
      <c r="J73" s="904"/>
      <c r="K73" s="904"/>
      <c r="L73" s="904"/>
      <c r="M73" s="904"/>
      <c r="N73" s="904"/>
      <c r="O73" s="904"/>
      <c r="P73" s="904"/>
      <c r="Q73" s="904"/>
      <c r="R73" s="904"/>
      <c r="S73" s="904"/>
      <c r="T73" s="904"/>
      <c r="U73" s="904"/>
      <c r="V73" s="904"/>
      <c r="W73" s="904"/>
      <c r="X73" s="904"/>
      <c r="Y73" s="904"/>
      <c r="Z73" s="904"/>
      <c r="AA73" s="904"/>
      <c r="AB73" s="904"/>
      <c r="AC73" s="904"/>
      <c r="AD73" s="904"/>
      <c r="AE73" s="904"/>
      <c r="AF73" s="904"/>
      <c r="AG73" s="904"/>
      <c r="AH73" s="904"/>
      <c r="AI73" s="905"/>
      <c r="AJ73" s="907"/>
      <c r="AK73" s="907"/>
      <c r="AL73" s="907"/>
      <c r="AM73" s="907"/>
      <c r="AN73" s="907"/>
      <c r="AO73" s="907"/>
      <c r="AP73" s="907"/>
      <c r="AQ73" s="907"/>
      <c r="AR73" s="907"/>
      <c r="AS73" s="907"/>
      <c r="AT73" s="907"/>
      <c r="AU73" s="907"/>
      <c r="AV73" s="907"/>
      <c r="AW73" s="907"/>
      <c r="AX73" s="907"/>
      <c r="AY73" s="907"/>
      <c r="AZ73" s="907"/>
      <c r="BA73" s="907"/>
      <c r="BB73" s="907"/>
      <c r="BC73" s="907"/>
      <c r="BD73" s="907"/>
      <c r="BE73" s="907"/>
      <c r="BF73" s="907"/>
      <c r="BG73" s="907"/>
      <c r="BH73" s="907"/>
      <c r="BI73" s="907"/>
    </row>
    <row r="74" spans="1:61" x14ac:dyDescent="0.2">
      <c r="A74" s="322" t="s">
        <v>66</v>
      </c>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4"/>
      <c r="AJ74" s="325" t="s">
        <v>67</v>
      </c>
      <c r="AK74" s="325"/>
      <c r="AL74" s="325"/>
      <c r="AM74" s="325"/>
      <c r="AN74" s="325"/>
      <c r="AO74" s="325"/>
      <c r="AP74" s="325"/>
      <c r="AQ74" s="325"/>
      <c r="AR74" s="325"/>
      <c r="AS74" s="325" t="s">
        <v>68</v>
      </c>
      <c r="AT74" s="325"/>
      <c r="AU74" s="325"/>
      <c r="AV74" s="325"/>
      <c r="AW74" s="325"/>
      <c r="AX74" s="325"/>
      <c r="AY74" s="325"/>
      <c r="AZ74" s="325"/>
      <c r="BA74" s="325" t="s">
        <v>55</v>
      </c>
      <c r="BB74" s="325"/>
      <c r="BC74" s="325"/>
      <c r="BD74" s="325"/>
      <c r="BE74" s="325"/>
      <c r="BF74" s="325"/>
      <c r="BG74" s="325"/>
      <c r="BH74" s="325"/>
      <c r="BI74" s="325"/>
    </row>
    <row r="75" spans="1:61" x14ac:dyDescent="0.2">
      <c r="A75" s="297" t="s">
        <v>70</v>
      </c>
      <c r="B75" s="298"/>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304"/>
      <c r="AJ75" s="922">
        <f>'[1]Cerere de Finantare'!AJ286+'[1]Cerere de Finantare'!AJ351+'[1]Cerere de Finantare'!AJ416+'[1]Cerere de Finantare'!AJ481+'[1]Cerere de Finantare'!AJ546+'[1]Cerere de Finantare'!AJ611+'[1]Cerere de Finantare'!AJ676+'[1]Cerere de Finantare'!AJ714+'[1]Cerere de Finantare'!AJ758</f>
        <v>0</v>
      </c>
      <c r="AK75" s="922"/>
      <c r="AL75" s="922"/>
      <c r="AM75" s="922"/>
      <c r="AN75" s="922"/>
      <c r="AO75" s="922"/>
      <c r="AP75" s="922"/>
      <c r="AQ75" s="922"/>
      <c r="AR75" s="922"/>
      <c r="AS75" s="327"/>
      <c r="AT75" s="327"/>
      <c r="AU75" s="327"/>
      <c r="AV75" s="327"/>
      <c r="AW75" s="327"/>
      <c r="AX75" s="327"/>
      <c r="AY75" s="327"/>
      <c r="AZ75" s="327"/>
      <c r="BA75" s="317">
        <f>AJ75</f>
        <v>0</v>
      </c>
      <c r="BB75" s="317"/>
      <c r="BC75" s="317"/>
      <c r="BD75" s="317"/>
      <c r="BE75" s="317"/>
      <c r="BF75" s="317"/>
      <c r="BG75" s="317"/>
      <c r="BH75" s="317"/>
      <c r="BI75" s="317"/>
    </row>
    <row r="76" spans="1:61" x14ac:dyDescent="0.2">
      <c r="A76" s="297" t="s">
        <v>71</v>
      </c>
      <c r="B76" s="298"/>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304"/>
      <c r="AJ76" s="318">
        <f>SUM(AJ77:AR78)</f>
        <v>0</v>
      </c>
      <c r="AK76" s="318"/>
      <c r="AL76" s="318"/>
      <c r="AM76" s="318"/>
      <c r="AN76" s="318"/>
      <c r="AO76" s="318"/>
      <c r="AP76" s="318"/>
      <c r="AQ76" s="318"/>
      <c r="AR76" s="318"/>
      <c r="AS76" s="318">
        <f>SUM(AS77:AZ78)</f>
        <v>0</v>
      </c>
      <c r="AT76" s="318"/>
      <c r="AU76" s="318"/>
      <c r="AV76" s="318"/>
      <c r="AW76" s="318"/>
      <c r="AX76" s="318"/>
      <c r="AY76" s="318"/>
      <c r="AZ76" s="318"/>
      <c r="BA76" s="318">
        <f>SUM(AJ76:AZ76)</f>
        <v>0</v>
      </c>
      <c r="BB76" s="318"/>
      <c r="BC76" s="318"/>
      <c r="BD76" s="318"/>
      <c r="BE76" s="318"/>
      <c r="BF76" s="318"/>
      <c r="BG76" s="318"/>
      <c r="BH76" s="318"/>
      <c r="BI76" s="318"/>
    </row>
    <row r="77" spans="1:61" x14ac:dyDescent="0.2">
      <c r="A77" s="339"/>
      <c r="B77" s="340"/>
      <c r="C77" s="340"/>
      <c r="D77" s="340"/>
      <c r="E77" s="340"/>
      <c r="F77" s="340"/>
      <c r="G77" s="340"/>
      <c r="H77" s="340"/>
      <c r="I77" s="340"/>
      <c r="J77" s="340"/>
      <c r="K77" s="340"/>
      <c r="L77" s="340"/>
      <c r="M77" s="340"/>
      <c r="N77" s="340"/>
      <c r="O77" s="68"/>
      <c r="P77" s="341" t="s">
        <v>72</v>
      </c>
      <c r="Q77" s="341"/>
      <c r="R77" s="341"/>
      <c r="S77" s="341"/>
      <c r="T77" s="341"/>
      <c r="U77" s="341"/>
      <c r="V77" s="341"/>
      <c r="W77" s="341"/>
      <c r="X77" s="341"/>
      <c r="Y77" s="341"/>
      <c r="Z77" s="341"/>
      <c r="AA77" s="341"/>
      <c r="AB77" s="341"/>
      <c r="AC77" s="341"/>
      <c r="AD77" s="341"/>
      <c r="AE77" s="341"/>
      <c r="AF77" s="341"/>
      <c r="AG77" s="341"/>
      <c r="AH77" s="341"/>
      <c r="AI77" s="342"/>
      <c r="AJ77" s="920">
        <f>'[1]Cerere de Finantare'!AJ288+'[1]Cerere de Finantare'!AJ353+'[1]Cerere de Finantare'!AJ418+'[1]Cerere de Finantare'!AJ483+'[1]Cerere de Finantare'!AJ548+'[1]Cerere de Finantare'!AJ613+'[1]Cerere de Finantare'!AJ678+'[1]Cerere de Finantare'!AJ716+'[1]Cerere de Finantare'!AJ760</f>
        <v>0</v>
      </c>
      <c r="AK77" s="920"/>
      <c r="AL77" s="920"/>
      <c r="AM77" s="920"/>
      <c r="AN77" s="920"/>
      <c r="AO77" s="920"/>
      <c r="AP77" s="920"/>
      <c r="AQ77" s="920"/>
      <c r="AR77" s="920"/>
      <c r="AS77" s="920">
        <f>'[1]Cerere de Finantare'!AS288+'[1]Cerere de Finantare'!AS353+'[1]Cerere de Finantare'!AS418+'[1]Cerere de Finantare'!AS483+'[1]Cerere de Finantare'!AS548+'[1]Cerere de Finantare'!AS613+'[1]Cerere de Finantare'!AS678+'[1]Cerere de Finantare'!AS716+'[1]Cerere de Finantare'!AS760</f>
        <v>0</v>
      </c>
      <c r="AT77" s="920"/>
      <c r="AU77" s="920"/>
      <c r="AV77" s="920"/>
      <c r="AW77" s="920"/>
      <c r="AX77" s="920"/>
      <c r="AY77" s="920"/>
      <c r="AZ77" s="920"/>
      <c r="BA77" s="317">
        <f>SUM(AJ77:AZ77)</f>
        <v>0</v>
      </c>
      <c r="BB77" s="317"/>
      <c r="BC77" s="317"/>
      <c r="BD77" s="317"/>
      <c r="BE77" s="317"/>
      <c r="BF77" s="317"/>
      <c r="BG77" s="317"/>
      <c r="BH77" s="317"/>
      <c r="BI77" s="317"/>
    </row>
    <row r="78" spans="1:61" x14ac:dyDescent="0.2">
      <c r="A78" s="339"/>
      <c r="B78" s="340"/>
      <c r="C78" s="340"/>
      <c r="D78" s="340"/>
      <c r="E78" s="340"/>
      <c r="F78" s="340"/>
      <c r="G78" s="340"/>
      <c r="H78" s="340"/>
      <c r="I78" s="340"/>
      <c r="J78" s="340"/>
      <c r="K78" s="340"/>
      <c r="L78" s="340"/>
      <c r="M78" s="340"/>
      <c r="N78" s="340"/>
      <c r="O78" s="68"/>
      <c r="P78" s="341" t="s">
        <v>73</v>
      </c>
      <c r="Q78" s="341"/>
      <c r="R78" s="341"/>
      <c r="S78" s="341"/>
      <c r="T78" s="341"/>
      <c r="U78" s="341"/>
      <c r="V78" s="341"/>
      <c r="W78" s="341"/>
      <c r="X78" s="341"/>
      <c r="Y78" s="341"/>
      <c r="Z78" s="341"/>
      <c r="AA78" s="341"/>
      <c r="AB78" s="341"/>
      <c r="AC78" s="341"/>
      <c r="AD78" s="341"/>
      <c r="AE78" s="341"/>
      <c r="AF78" s="341"/>
      <c r="AG78" s="341"/>
      <c r="AH78" s="341"/>
      <c r="AI78" s="342"/>
      <c r="AJ78" s="920">
        <f>'[1]Cerere de Finantare'!AJ289+'[1]Cerere de Finantare'!AJ354+'[1]Cerere de Finantare'!AJ419+'[1]Cerere de Finantare'!AJ484+'[1]Cerere de Finantare'!AJ549+'[1]Cerere de Finantare'!AJ614+'[1]Cerere de Finantare'!AJ679+'[1]Cerere de Finantare'!AJ717+'[1]Cerere de Finantare'!AJ761</f>
        <v>0</v>
      </c>
      <c r="AK78" s="920"/>
      <c r="AL78" s="920"/>
      <c r="AM78" s="920"/>
      <c r="AN78" s="920"/>
      <c r="AO78" s="920"/>
      <c r="AP78" s="920"/>
      <c r="AQ78" s="920"/>
      <c r="AR78" s="920"/>
      <c r="AS78" s="920">
        <f>'[1]Cerere de Finantare'!AS289+'[1]Cerere de Finantare'!AS354+'[1]Cerere de Finantare'!AS419+'[1]Cerere de Finantare'!AS484+'[1]Cerere de Finantare'!AS549+'[1]Cerere de Finantare'!AS614+'[1]Cerere de Finantare'!AS679+'[1]Cerere de Finantare'!AS717+'[1]Cerere de Finantare'!AS761</f>
        <v>0</v>
      </c>
      <c r="AT78" s="920"/>
      <c r="AU78" s="920"/>
      <c r="AV78" s="920"/>
      <c r="AW78" s="920"/>
      <c r="AX78" s="920"/>
      <c r="AY78" s="920"/>
      <c r="AZ78" s="920"/>
      <c r="BA78" s="317">
        <f>SUM(AJ78:AZ78)</f>
        <v>0</v>
      </c>
      <c r="BB78" s="317"/>
      <c r="BC78" s="317"/>
      <c r="BD78" s="317"/>
      <c r="BE78" s="317"/>
      <c r="BF78" s="317"/>
      <c r="BG78" s="317"/>
      <c r="BH78" s="317"/>
      <c r="BI78" s="317"/>
    </row>
    <row r="79" spans="1:61" x14ac:dyDescent="0.2">
      <c r="A79" s="297" t="s">
        <v>74</v>
      </c>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304"/>
      <c r="AJ79" s="318">
        <f>AJ75+AJ76</f>
        <v>0</v>
      </c>
      <c r="AK79" s="318"/>
      <c r="AL79" s="318"/>
      <c r="AM79" s="318"/>
      <c r="AN79" s="318"/>
      <c r="AO79" s="318"/>
      <c r="AP79" s="318"/>
      <c r="AQ79" s="318"/>
      <c r="AR79" s="318"/>
      <c r="AS79" s="318">
        <f>AS76</f>
        <v>0</v>
      </c>
      <c r="AT79" s="318"/>
      <c r="AU79" s="318"/>
      <c r="AV79" s="318"/>
      <c r="AW79" s="318"/>
      <c r="AX79" s="318"/>
      <c r="AY79" s="318"/>
      <c r="AZ79" s="318"/>
      <c r="BA79" s="318">
        <f>SUM(AJ79:AZ79)</f>
        <v>0</v>
      </c>
      <c r="BB79" s="318"/>
      <c r="BC79" s="318"/>
      <c r="BD79" s="318"/>
      <c r="BE79" s="318"/>
      <c r="BF79" s="318"/>
      <c r="BG79" s="318"/>
      <c r="BH79" s="318"/>
      <c r="BI79" s="318"/>
    </row>
    <row r="80" spans="1:61" x14ac:dyDescent="0.2">
      <c r="A80" s="297" t="s">
        <v>75</v>
      </c>
      <c r="B80" s="298"/>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102"/>
      <c r="AH80" s="102" t="e">
        <f>AJ75*100/AJ79</f>
        <v>#DIV/0!</v>
      </c>
      <c r="AI80" s="98">
        <f>IF(AJ79=0,0,AH80)</f>
        <v>0</v>
      </c>
      <c r="AJ80" s="299">
        <f>AI80</f>
        <v>0</v>
      </c>
      <c r="AK80" s="300"/>
      <c r="AL80" s="300"/>
      <c r="AM80" s="300"/>
      <c r="AN80" s="300"/>
      <c r="AO80" s="300"/>
      <c r="AP80" s="300"/>
      <c r="AQ80" s="300"/>
      <c r="AR80" s="191" t="s">
        <v>221</v>
      </c>
      <c r="AS80" s="301"/>
      <c r="AT80" s="302"/>
      <c r="AU80" s="302"/>
      <c r="AV80" s="302"/>
      <c r="AW80" s="302"/>
      <c r="AX80" s="302"/>
      <c r="AY80" s="302"/>
      <c r="AZ80" s="302"/>
      <c r="BA80" s="302"/>
      <c r="BB80" s="302"/>
      <c r="BC80" s="302"/>
      <c r="BD80" s="302"/>
      <c r="BE80" s="302"/>
      <c r="BF80" s="302"/>
      <c r="BG80" s="302"/>
      <c r="BH80" s="302"/>
      <c r="BI80" s="303"/>
    </row>
    <row r="81" spans="1:61" x14ac:dyDescent="0.2">
      <c r="A81" s="297" t="s">
        <v>76</v>
      </c>
      <c r="B81" s="298"/>
      <c r="C81" s="298"/>
      <c r="D81" s="298"/>
      <c r="E81" s="298"/>
      <c r="F81" s="298"/>
      <c r="G81" s="298"/>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304"/>
      <c r="AJ81" s="923">
        <f>'[1]Cerere de Finantare'!AJ292+'[1]Cerere de Finantare'!AJ357+'[1]Cerere de Finantare'!AJ422+'[1]Cerere de Finantare'!AJ487+'[1]Cerere de Finantare'!AJ552+'[1]Cerere de Finantare'!AJ617+'[1]Cerere de Finantare'!AJ682+'[1]Cerere de Finantare'!AJ720+'[1]Cerere de Finantare'!AJ764</f>
        <v>0</v>
      </c>
      <c r="AK81" s="920"/>
      <c r="AL81" s="920"/>
      <c r="AM81" s="920"/>
      <c r="AN81" s="920"/>
      <c r="AO81" s="920"/>
      <c r="AP81" s="920"/>
      <c r="AQ81" s="920"/>
      <c r="AR81" s="920"/>
      <c r="AS81" s="306"/>
      <c r="AT81" s="307"/>
      <c r="AU81" s="307"/>
      <c r="AV81" s="307"/>
      <c r="AW81" s="307"/>
      <c r="AX81" s="307"/>
      <c r="AY81" s="307"/>
      <c r="AZ81" s="307"/>
      <c r="BA81" s="307"/>
      <c r="BB81" s="307"/>
      <c r="BC81" s="307"/>
      <c r="BD81" s="307"/>
      <c r="BE81" s="307"/>
      <c r="BF81" s="307"/>
      <c r="BG81" s="307"/>
      <c r="BH81" s="307"/>
      <c r="BI81" s="308"/>
    </row>
    <row r="82" spans="1:61" x14ac:dyDescent="0.2">
      <c r="A82" s="297" t="s">
        <v>77</v>
      </c>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68"/>
      <c r="AG82" s="68"/>
      <c r="AH82" s="68"/>
      <c r="AI82" s="98" t="e">
        <f>AJ81*100/AJ75</f>
        <v>#DIV/0!</v>
      </c>
      <c r="AJ82" s="309">
        <f>IF(AJ75=0,0,AI82)</f>
        <v>0</v>
      </c>
      <c r="AK82" s="309"/>
      <c r="AL82" s="309"/>
      <c r="AM82" s="309"/>
      <c r="AN82" s="309"/>
      <c r="AO82" s="309"/>
      <c r="AP82" s="309"/>
      <c r="AQ82" s="309"/>
      <c r="AR82" s="309"/>
      <c r="AS82" s="310" t="str">
        <f>IF(AJ82&lt;=50,"Suma avans mai mica de 50% din ajutorul public","Suma avans mai mare de 50% din ajutorul public")</f>
        <v>Suma avans mai mica de 50% din ajutorul public</v>
      </c>
      <c r="AT82" s="311"/>
      <c r="AU82" s="311"/>
      <c r="AV82" s="311"/>
      <c r="AW82" s="311"/>
      <c r="AX82" s="311"/>
      <c r="AY82" s="311"/>
      <c r="AZ82" s="311"/>
      <c r="BA82" s="311"/>
      <c r="BB82" s="311"/>
      <c r="BC82" s="311"/>
      <c r="BD82" s="311"/>
      <c r="BE82" s="311"/>
      <c r="BF82" s="311"/>
      <c r="BG82" s="311"/>
      <c r="BH82" s="311"/>
      <c r="BI82" s="312"/>
    </row>
    <row r="83" spans="1:61" x14ac:dyDescent="0.2">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row>
    <row r="84" spans="1:61" x14ac:dyDescent="0.2">
      <c r="A84" s="144"/>
      <c r="B84" s="379" t="s">
        <v>555</v>
      </c>
      <c r="C84" s="379"/>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79"/>
      <c r="AL84" s="379"/>
      <c r="AM84" s="379"/>
      <c r="AN84" s="379"/>
      <c r="AO84" s="379"/>
      <c r="AP84" s="379"/>
      <c r="AQ84" s="379"/>
      <c r="AR84" s="379"/>
      <c r="AS84" s="379"/>
      <c r="AT84" s="379"/>
      <c r="AU84" s="379"/>
      <c r="AV84" s="379"/>
      <c r="AW84" s="379"/>
      <c r="AX84" s="379"/>
      <c r="AY84" s="379"/>
      <c r="AZ84" s="379"/>
      <c r="BA84" s="379"/>
      <c r="BB84" s="379"/>
      <c r="BC84" s="379"/>
      <c r="BD84" s="379"/>
      <c r="BE84" s="379"/>
      <c r="BF84" s="379"/>
      <c r="BG84" s="144"/>
      <c r="BH84" s="144"/>
      <c r="BI84" s="144"/>
    </row>
    <row r="85" spans="1:61" x14ac:dyDescent="0.2">
      <c r="A85" s="220" t="s">
        <v>0</v>
      </c>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2"/>
      <c r="AJ85" s="380"/>
      <c r="AK85" s="380"/>
      <c r="AL85" s="380"/>
      <c r="AM85" s="380"/>
      <c r="AN85" s="380"/>
      <c r="AO85" s="380"/>
      <c r="AP85" s="380"/>
      <c r="AQ85" s="380"/>
      <c r="AR85" s="380"/>
      <c r="AS85" s="380"/>
      <c r="AT85" s="380"/>
      <c r="AU85" s="380"/>
      <c r="AV85" s="380"/>
      <c r="AW85" s="380"/>
      <c r="AX85" s="380"/>
      <c r="AY85" s="380"/>
      <c r="AZ85" s="380"/>
      <c r="BA85" s="380"/>
      <c r="BB85" s="380"/>
      <c r="BC85" s="380"/>
      <c r="BD85" s="380"/>
      <c r="BE85" s="380"/>
      <c r="BF85" s="380"/>
      <c r="BG85" s="380"/>
      <c r="BH85" s="380"/>
      <c r="BI85" s="380"/>
    </row>
    <row r="86" spans="1:61" x14ac:dyDescent="0.2">
      <c r="A86" s="220" t="s">
        <v>1</v>
      </c>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2"/>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row>
    <row r="87" spans="1:61" x14ac:dyDescent="0.2">
      <c r="A87" s="912" t="s">
        <v>502</v>
      </c>
      <c r="B87" s="913"/>
      <c r="C87" s="913"/>
      <c r="D87" s="913"/>
      <c r="E87" s="913"/>
      <c r="F87" s="913"/>
      <c r="G87" s="913"/>
      <c r="H87" s="913"/>
      <c r="I87" s="913"/>
      <c r="J87" s="913"/>
      <c r="K87" s="913"/>
      <c r="L87" s="913"/>
      <c r="M87" s="913"/>
      <c r="N87" s="913"/>
      <c r="O87" s="913"/>
      <c r="P87" s="913"/>
      <c r="Q87" s="913"/>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3"/>
      <c r="BA87" s="913"/>
      <c r="BB87" s="913"/>
      <c r="BC87" s="913"/>
      <c r="BD87" s="913"/>
      <c r="BE87" s="913"/>
      <c r="BF87" s="913"/>
      <c r="BG87" s="913"/>
      <c r="BH87" s="913"/>
      <c r="BI87" s="914"/>
    </row>
    <row r="88" spans="1:61" x14ac:dyDescent="0.2">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row>
    <row r="89" spans="1:61" x14ac:dyDescent="0.2">
      <c r="A89" s="144"/>
      <c r="B89" s="388" t="s">
        <v>52</v>
      </c>
      <c r="C89" s="388"/>
      <c r="D89" s="388"/>
      <c r="E89" s="388"/>
      <c r="F89" s="388"/>
      <c r="G89" s="143"/>
      <c r="H89" s="389"/>
      <c r="I89" s="390"/>
      <c r="J89" s="390"/>
      <c r="K89" s="390"/>
      <c r="L89" s="390"/>
      <c r="M89" s="391"/>
      <c r="N89" s="143"/>
      <c r="O89" s="144"/>
      <c r="P89" s="217"/>
      <c r="Q89" s="143"/>
      <c r="R89" s="218"/>
      <c r="S89" s="392" t="s">
        <v>503</v>
      </c>
      <c r="T89" s="392"/>
      <c r="U89" s="392"/>
      <c r="V89" s="392"/>
      <c r="W89" s="392"/>
      <c r="X89" s="392"/>
      <c r="Y89" s="392"/>
      <c r="Z89" s="392"/>
      <c r="AA89" s="392"/>
      <c r="AB89" s="392"/>
      <c r="AC89" s="392"/>
      <c r="AD89" s="392"/>
      <c r="AE89" s="392"/>
      <c r="AF89" s="392"/>
      <c r="AG89" s="392"/>
      <c r="AH89" s="392"/>
      <c r="AI89" s="392"/>
      <c r="AJ89" s="915"/>
      <c r="AK89" s="916"/>
      <c r="AL89" s="916"/>
      <c r="AM89" s="916"/>
      <c r="AN89" s="916"/>
      <c r="AO89" s="916"/>
      <c r="AP89" s="916"/>
      <c r="AQ89" s="916"/>
      <c r="AR89" s="916"/>
      <c r="AS89" s="917"/>
      <c r="AT89" s="143"/>
      <c r="AU89" s="143"/>
      <c r="AV89" s="143"/>
      <c r="AW89" s="143"/>
      <c r="AX89" s="143"/>
      <c r="AY89" s="143"/>
      <c r="AZ89" s="143"/>
      <c r="BA89" s="143"/>
      <c r="BB89" s="143"/>
      <c r="BC89" s="143"/>
      <c r="BD89" s="143"/>
      <c r="BE89" s="143"/>
      <c r="BF89" s="144"/>
      <c r="BG89" s="144"/>
      <c r="BH89" s="144"/>
      <c r="BI89" s="144"/>
    </row>
    <row r="90" spans="1:61" x14ac:dyDescent="0.2">
      <c r="A90" s="144"/>
      <c r="B90" s="144"/>
      <c r="C90" s="144"/>
      <c r="D90" s="144"/>
      <c r="E90" s="144"/>
      <c r="F90" s="144"/>
      <c r="G90" s="144"/>
      <c r="H90" s="144"/>
      <c r="I90" s="144"/>
      <c r="J90" s="144"/>
      <c r="K90" s="144"/>
      <c r="L90" s="144"/>
      <c r="M90" s="144"/>
      <c r="N90" s="144"/>
      <c r="O90" s="144"/>
      <c r="P90" s="144"/>
      <c r="Q90" s="144"/>
      <c r="R90" s="144"/>
      <c r="S90" s="871"/>
      <c r="T90" s="871"/>
      <c r="U90" s="871"/>
      <c r="V90" s="871"/>
      <c r="W90" s="871"/>
      <c r="X90" s="871"/>
      <c r="Y90" s="871"/>
      <c r="Z90" s="871"/>
      <c r="AA90" s="871"/>
      <c r="AB90" s="871"/>
      <c r="AC90" s="871"/>
      <c r="AD90" s="871"/>
      <c r="AE90" s="871"/>
      <c r="AF90" s="871"/>
      <c r="AG90" s="871"/>
      <c r="AH90" s="871"/>
      <c r="AI90" s="871"/>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row>
    <row r="91" spans="1:61" x14ac:dyDescent="0.2">
      <c r="A91" s="912" t="s">
        <v>502</v>
      </c>
      <c r="B91" s="913"/>
      <c r="C91" s="913"/>
      <c r="D91" s="913"/>
      <c r="E91" s="913"/>
      <c r="F91" s="913"/>
      <c r="G91" s="913"/>
      <c r="H91" s="913"/>
      <c r="I91" s="913"/>
      <c r="J91" s="913"/>
      <c r="K91" s="913"/>
      <c r="L91" s="913"/>
      <c r="M91" s="913"/>
      <c r="N91" s="913"/>
      <c r="O91" s="913"/>
      <c r="P91" s="913"/>
      <c r="Q91" s="913"/>
      <c r="R91" s="913"/>
      <c r="S91" s="913"/>
      <c r="T91" s="913"/>
      <c r="U91" s="913"/>
      <c r="V91" s="913"/>
      <c r="W91" s="913"/>
      <c r="X91" s="913"/>
      <c r="Y91" s="913"/>
      <c r="Z91" s="913"/>
      <c r="AA91" s="913"/>
      <c r="AB91" s="913"/>
      <c r="AC91" s="913"/>
      <c r="AD91" s="913"/>
      <c r="AE91" s="913"/>
      <c r="AF91" s="913"/>
      <c r="AG91" s="913"/>
      <c r="AH91" s="913"/>
      <c r="AI91" s="913"/>
      <c r="AJ91" s="913"/>
      <c r="AK91" s="913"/>
      <c r="AL91" s="913"/>
      <c r="AM91" s="913"/>
      <c r="AN91" s="913"/>
      <c r="AO91" s="913"/>
      <c r="AP91" s="913"/>
      <c r="AQ91" s="913"/>
      <c r="AR91" s="913"/>
      <c r="AS91" s="913"/>
      <c r="AT91" s="913"/>
      <c r="AU91" s="913"/>
      <c r="AV91" s="913"/>
      <c r="AW91" s="913"/>
      <c r="AX91" s="913"/>
      <c r="AY91" s="913"/>
      <c r="AZ91" s="913"/>
      <c r="BA91" s="913"/>
      <c r="BB91" s="913"/>
      <c r="BC91" s="913"/>
      <c r="BD91" s="913"/>
      <c r="BE91" s="913"/>
      <c r="BF91" s="913"/>
      <c r="BG91" s="913"/>
      <c r="BH91" s="913"/>
      <c r="BI91" s="914"/>
    </row>
    <row r="92" spans="1:61" x14ac:dyDescent="0.2">
      <c r="A92" s="374" t="s">
        <v>504</v>
      </c>
      <c r="B92" s="375"/>
      <c r="C92" s="375"/>
      <c r="D92" s="375"/>
      <c r="E92" s="375"/>
      <c r="F92" s="375"/>
      <c r="G92" s="375"/>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376"/>
      <c r="AJ92" s="395" t="s">
        <v>505</v>
      </c>
      <c r="AK92" s="395"/>
      <c r="AL92" s="395"/>
      <c r="AM92" s="395"/>
      <c r="AN92" s="395"/>
      <c r="AO92" s="395"/>
      <c r="AP92" s="395"/>
      <c r="AQ92" s="395"/>
      <c r="AR92" s="395"/>
      <c r="AS92" s="396"/>
      <c r="AT92" s="396"/>
      <c r="AU92" s="396"/>
      <c r="AV92" s="396"/>
      <c r="AW92" s="396"/>
      <c r="AX92" s="396"/>
      <c r="AY92" s="396"/>
      <c r="AZ92" s="396"/>
      <c r="BA92" s="396"/>
      <c r="BB92" s="396"/>
      <c r="BC92" s="396"/>
      <c r="BD92" s="396"/>
      <c r="BE92" s="396"/>
      <c r="BF92" s="396"/>
      <c r="BG92" s="396"/>
      <c r="BH92" s="396"/>
      <c r="BI92" s="396"/>
    </row>
    <row r="93" spans="1:61" x14ac:dyDescent="0.2">
      <c r="A93" s="397" t="s">
        <v>53</v>
      </c>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9"/>
      <c r="AJ93" s="400" t="s">
        <v>54</v>
      </c>
      <c r="AK93" s="400"/>
      <c r="AL93" s="400"/>
      <c r="AM93" s="400"/>
      <c r="AN93" s="400"/>
      <c r="AO93" s="400"/>
      <c r="AP93" s="400"/>
      <c r="AQ93" s="400"/>
      <c r="AR93" s="400"/>
      <c r="AS93" s="400" t="s">
        <v>56</v>
      </c>
      <c r="AT93" s="400"/>
      <c r="AU93" s="400"/>
      <c r="AV93" s="400"/>
      <c r="AW93" s="400"/>
      <c r="AX93" s="400"/>
      <c r="AY93" s="400"/>
      <c r="AZ93" s="400"/>
      <c r="BA93" s="400" t="s">
        <v>55</v>
      </c>
      <c r="BB93" s="400"/>
      <c r="BC93" s="400"/>
      <c r="BD93" s="400"/>
      <c r="BE93" s="400"/>
      <c r="BF93" s="400"/>
      <c r="BG93" s="400"/>
      <c r="BH93" s="400"/>
      <c r="BI93" s="400"/>
    </row>
    <row r="94" spans="1:61" x14ac:dyDescent="0.2">
      <c r="A94" s="374"/>
      <c r="B94" s="375"/>
      <c r="C94" s="375"/>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c r="AE94" s="375"/>
      <c r="AF94" s="375"/>
      <c r="AG94" s="375"/>
      <c r="AH94" s="375"/>
      <c r="AI94" s="376"/>
      <c r="AJ94" s="377" t="s">
        <v>57</v>
      </c>
      <c r="AK94" s="377"/>
      <c r="AL94" s="377"/>
      <c r="AM94" s="377"/>
      <c r="AN94" s="377"/>
      <c r="AO94" s="377"/>
      <c r="AP94" s="377"/>
      <c r="AQ94" s="377"/>
      <c r="AR94" s="377"/>
      <c r="AS94" s="377" t="s">
        <v>57</v>
      </c>
      <c r="AT94" s="377"/>
      <c r="AU94" s="377"/>
      <c r="AV94" s="377"/>
      <c r="AW94" s="377"/>
      <c r="AX94" s="377"/>
      <c r="AY94" s="377"/>
      <c r="AZ94" s="377"/>
      <c r="BA94" s="377" t="s">
        <v>57</v>
      </c>
      <c r="BB94" s="377"/>
      <c r="BC94" s="377"/>
      <c r="BD94" s="377"/>
      <c r="BE94" s="377"/>
      <c r="BF94" s="377"/>
      <c r="BG94" s="377"/>
      <c r="BH94" s="377"/>
      <c r="BI94" s="377"/>
    </row>
    <row r="95" spans="1:61" x14ac:dyDescent="0.2">
      <c r="A95" s="339">
        <v>1</v>
      </c>
      <c r="B95" s="340"/>
      <c r="C95" s="340"/>
      <c r="D95" s="340"/>
      <c r="E95" s="340"/>
      <c r="F95" s="340"/>
      <c r="G95" s="340"/>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78"/>
      <c r="AJ95" s="377">
        <v>2</v>
      </c>
      <c r="AK95" s="377"/>
      <c r="AL95" s="377"/>
      <c r="AM95" s="377"/>
      <c r="AN95" s="377"/>
      <c r="AO95" s="377"/>
      <c r="AP95" s="377"/>
      <c r="AQ95" s="377"/>
      <c r="AR95" s="377"/>
      <c r="AS95" s="377">
        <v>3</v>
      </c>
      <c r="AT95" s="377"/>
      <c r="AU95" s="377"/>
      <c r="AV95" s="377"/>
      <c r="AW95" s="377"/>
      <c r="AX95" s="377"/>
      <c r="AY95" s="377"/>
      <c r="AZ95" s="377"/>
      <c r="BA95" s="377">
        <v>4</v>
      </c>
      <c r="BB95" s="377"/>
      <c r="BC95" s="377"/>
      <c r="BD95" s="377"/>
      <c r="BE95" s="377"/>
      <c r="BF95" s="377"/>
      <c r="BG95" s="377"/>
      <c r="BH95" s="377"/>
      <c r="BI95" s="377"/>
    </row>
    <row r="96" spans="1:61" x14ac:dyDescent="0.2">
      <c r="A96" s="328" t="s">
        <v>506</v>
      </c>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30"/>
      <c r="AJ96" s="331">
        <f>SUM(AJ98:AR100)</f>
        <v>0</v>
      </c>
      <c r="AK96" s="332"/>
      <c r="AL96" s="332"/>
      <c r="AM96" s="332"/>
      <c r="AN96" s="332"/>
      <c r="AO96" s="332"/>
      <c r="AP96" s="332"/>
      <c r="AQ96" s="332"/>
      <c r="AR96" s="333"/>
      <c r="AS96" s="318">
        <f>SUM(AS97:AZ100)</f>
        <v>0</v>
      </c>
      <c r="AT96" s="318"/>
      <c r="AU96" s="318"/>
      <c r="AV96" s="318"/>
      <c r="AW96" s="318"/>
      <c r="AX96" s="318"/>
      <c r="AY96" s="318"/>
      <c r="AZ96" s="318"/>
      <c r="BA96" s="318">
        <f>SUM(AJ96:AZ96)</f>
        <v>0</v>
      </c>
      <c r="BB96" s="318"/>
      <c r="BC96" s="318"/>
      <c r="BD96" s="318"/>
      <c r="BE96" s="318"/>
      <c r="BF96" s="318"/>
      <c r="BG96" s="318"/>
      <c r="BH96" s="318"/>
      <c r="BI96" s="318"/>
    </row>
    <row r="97" spans="1:61" x14ac:dyDescent="0.2">
      <c r="A97" s="347" t="s">
        <v>507</v>
      </c>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67"/>
      <c r="AJ97" s="897"/>
      <c r="AK97" s="897"/>
      <c r="AL97" s="897"/>
      <c r="AM97" s="897"/>
      <c r="AN97" s="897"/>
      <c r="AO97" s="897"/>
      <c r="AP97" s="897"/>
      <c r="AQ97" s="897"/>
      <c r="AR97" s="897"/>
      <c r="AS97" s="353">
        <f>'[1]Cerere de Finantare'!AS863+'[1]Cerere de Finantare'!AS950+'[1]Cerere de Finantare'!AS1037+'[1]Cerere de Finantare'!AS1124+'[1]Cerere de Finantare'!AS1211+'[1]Cerere de Finantare'!AS1298+'[1]Cerere de Finantare'!AS1385</f>
        <v>0</v>
      </c>
      <c r="AT97" s="353"/>
      <c r="AU97" s="353"/>
      <c r="AV97" s="353"/>
      <c r="AW97" s="353"/>
      <c r="AX97" s="353"/>
      <c r="AY97" s="353"/>
      <c r="AZ97" s="353"/>
      <c r="BA97" s="317">
        <f>AS97</f>
        <v>0</v>
      </c>
      <c r="BB97" s="317"/>
      <c r="BC97" s="317"/>
      <c r="BD97" s="317"/>
      <c r="BE97" s="317"/>
      <c r="BF97" s="317"/>
      <c r="BG97" s="317"/>
      <c r="BH97" s="317"/>
      <c r="BI97" s="317"/>
    </row>
    <row r="98" spans="1:61" x14ac:dyDescent="0.2">
      <c r="A98" s="347" t="s">
        <v>508</v>
      </c>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c r="AE98" s="348"/>
      <c r="AF98" s="348"/>
      <c r="AG98" s="348"/>
      <c r="AH98" s="348"/>
      <c r="AI98" s="367"/>
      <c r="AJ98" s="353">
        <f>'[1]Cerere de Finantare'!AJ864+'[1]Cerere de Finantare'!AJ951+'[1]Cerere de Finantare'!AJ1038+'[1]Cerere de Finantare'!AJ1125+'[1]Cerere de Finantare'!AJ1212+'[1]Cerere de Finantare'!AJ1299+'[1]Cerere de Finantare'!AJ1386</f>
        <v>0</v>
      </c>
      <c r="AK98" s="353"/>
      <c r="AL98" s="353"/>
      <c r="AM98" s="353"/>
      <c r="AN98" s="353"/>
      <c r="AO98" s="353"/>
      <c r="AP98" s="353"/>
      <c r="AQ98" s="353"/>
      <c r="AR98" s="353"/>
      <c r="AS98" s="353">
        <f>'[1]Cerere de Finantare'!AS864+'[1]Cerere de Finantare'!AS951+'[1]Cerere de Finantare'!AS1038+'[1]Cerere de Finantare'!AS1125+'[1]Cerere de Finantare'!AS1212+'[1]Cerere de Finantare'!AS1299+'[1]Cerere de Finantare'!AS1386</f>
        <v>0</v>
      </c>
      <c r="AT98" s="353"/>
      <c r="AU98" s="353"/>
      <c r="AV98" s="353"/>
      <c r="AW98" s="353"/>
      <c r="AX98" s="353"/>
      <c r="AY98" s="353"/>
      <c r="AZ98" s="353"/>
      <c r="BA98" s="317">
        <f t="shared" ref="BA98:BA116" si="3">SUM(AJ98:AZ98)</f>
        <v>0</v>
      </c>
      <c r="BB98" s="317"/>
      <c r="BC98" s="317"/>
      <c r="BD98" s="317"/>
      <c r="BE98" s="317"/>
      <c r="BF98" s="317"/>
      <c r="BG98" s="317"/>
      <c r="BH98" s="317"/>
      <c r="BI98" s="317"/>
    </row>
    <row r="99" spans="1:61" x14ac:dyDescent="0.2">
      <c r="A99" s="347" t="s">
        <v>509</v>
      </c>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67"/>
      <c r="AJ99" s="353">
        <f>'[1]Cerere de Finantare'!AJ865+'[1]Cerere de Finantare'!AJ952+'[1]Cerere de Finantare'!AJ1039+'[1]Cerere de Finantare'!AJ1126+'[1]Cerere de Finantare'!AJ1213+'[1]Cerere de Finantare'!AJ1300+'[1]Cerere de Finantare'!AJ1387</f>
        <v>0</v>
      </c>
      <c r="AK99" s="353"/>
      <c r="AL99" s="353"/>
      <c r="AM99" s="353"/>
      <c r="AN99" s="353"/>
      <c r="AO99" s="353"/>
      <c r="AP99" s="353"/>
      <c r="AQ99" s="353"/>
      <c r="AR99" s="353"/>
      <c r="AS99" s="353">
        <f>'[1]Cerere de Finantare'!AS865+'[1]Cerere de Finantare'!AS952+'[1]Cerere de Finantare'!AS1039+'[1]Cerere de Finantare'!AS1126+'[1]Cerere de Finantare'!AS1213+'[1]Cerere de Finantare'!AS1300+'[1]Cerere de Finantare'!AS1387</f>
        <v>0</v>
      </c>
      <c r="AT99" s="353"/>
      <c r="AU99" s="353"/>
      <c r="AV99" s="353"/>
      <c r="AW99" s="353"/>
      <c r="AX99" s="353"/>
      <c r="AY99" s="353"/>
      <c r="AZ99" s="353"/>
      <c r="BA99" s="317">
        <f t="shared" si="3"/>
        <v>0</v>
      </c>
      <c r="BB99" s="317"/>
      <c r="BC99" s="317"/>
      <c r="BD99" s="317"/>
      <c r="BE99" s="317"/>
      <c r="BF99" s="317"/>
      <c r="BG99" s="317"/>
      <c r="BH99" s="317"/>
      <c r="BI99" s="317"/>
    </row>
    <row r="100" spans="1:61" x14ac:dyDescent="0.2">
      <c r="A100" s="347" t="s">
        <v>556</v>
      </c>
      <c r="B100" s="348"/>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67"/>
      <c r="AJ100" s="353">
        <f>'[1]Cerere de Finantare'!AJ866+'[1]Cerere de Finantare'!AJ953+'[1]Cerere de Finantare'!AJ1040+'[1]Cerere de Finantare'!AJ1127+'[1]Cerere de Finantare'!AJ1214+'[1]Cerere de Finantare'!AJ1301+'[1]Cerere de Finantare'!AJ1388</f>
        <v>0</v>
      </c>
      <c r="AK100" s="353"/>
      <c r="AL100" s="353"/>
      <c r="AM100" s="353"/>
      <c r="AN100" s="353"/>
      <c r="AO100" s="353"/>
      <c r="AP100" s="353"/>
      <c r="AQ100" s="353"/>
      <c r="AR100" s="353"/>
      <c r="AS100" s="353">
        <f>'[1]Cerere de Finantare'!AS866+'[1]Cerere de Finantare'!AS953+'[1]Cerere de Finantare'!AS1040+'[1]Cerere de Finantare'!AS1127+'[1]Cerere de Finantare'!AS1214+'[1]Cerere de Finantare'!AS1301+'[1]Cerere de Finantare'!AS1388</f>
        <v>0</v>
      </c>
      <c r="AT100" s="353"/>
      <c r="AU100" s="353"/>
      <c r="AV100" s="353"/>
      <c r="AW100" s="353"/>
      <c r="AX100" s="353"/>
      <c r="AY100" s="353"/>
      <c r="AZ100" s="353"/>
      <c r="BA100" s="317">
        <f t="shared" si="3"/>
        <v>0</v>
      </c>
      <c r="BB100" s="317"/>
      <c r="BC100" s="317"/>
      <c r="BD100" s="317"/>
      <c r="BE100" s="317"/>
      <c r="BF100" s="317"/>
      <c r="BG100" s="317"/>
      <c r="BH100" s="317"/>
      <c r="BI100" s="317"/>
    </row>
    <row r="101" spans="1:61" x14ac:dyDescent="0.2">
      <c r="A101" s="328" t="s">
        <v>510</v>
      </c>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H101" s="329"/>
      <c r="AI101" s="330"/>
      <c r="AJ101" s="353">
        <f>'[1]Cerere de Finantare'!AJ867+'[1]Cerere de Finantare'!AJ954+'[1]Cerere de Finantare'!AJ1041+'[1]Cerere de Finantare'!AJ1128+'[1]Cerere de Finantare'!AJ1215+'[1]Cerere de Finantare'!AJ1302+'[1]Cerere de Finantare'!AJ1389</f>
        <v>0</v>
      </c>
      <c r="AK101" s="353"/>
      <c r="AL101" s="353"/>
      <c r="AM101" s="353"/>
      <c r="AN101" s="353"/>
      <c r="AO101" s="353"/>
      <c r="AP101" s="353"/>
      <c r="AQ101" s="353"/>
      <c r="AR101" s="353"/>
      <c r="AS101" s="353">
        <f>'[1]Cerere de Finantare'!AS867+'[1]Cerere de Finantare'!AS954+'[1]Cerere de Finantare'!AS1041+'[1]Cerere de Finantare'!AS1128+'[1]Cerere de Finantare'!AS1215+'[1]Cerere de Finantare'!AS1302+'[1]Cerere de Finantare'!AS1389</f>
        <v>0</v>
      </c>
      <c r="AT101" s="353"/>
      <c r="AU101" s="353"/>
      <c r="AV101" s="353"/>
      <c r="AW101" s="353"/>
      <c r="AX101" s="353"/>
      <c r="AY101" s="353"/>
      <c r="AZ101" s="353"/>
      <c r="BA101" s="318">
        <f t="shared" si="3"/>
        <v>0</v>
      </c>
      <c r="BB101" s="318"/>
      <c r="BC101" s="318"/>
      <c r="BD101" s="318"/>
      <c r="BE101" s="318"/>
      <c r="BF101" s="318"/>
      <c r="BG101" s="318"/>
      <c r="BH101" s="318"/>
      <c r="BI101" s="318"/>
    </row>
    <row r="102" spans="1:61" x14ac:dyDescent="0.2">
      <c r="A102" s="328" t="s">
        <v>512</v>
      </c>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29"/>
      <c r="AF102" s="329"/>
      <c r="AG102" s="329"/>
      <c r="AH102" s="329"/>
      <c r="AI102" s="330"/>
      <c r="AJ102" s="318">
        <f>AJ103+AJ107+AJ108+AJ109+AJ110+AJ118+AJ121+AJ126</f>
        <v>0</v>
      </c>
      <c r="AK102" s="318"/>
      <c r="AL102" s="318"/>
      <c r="AM102" s="318"/>
      <c r="AN102" s="318"/>
      <c r="AO102" s="318"/>
      <c r="AP102" s="318"/>
      <c r="AQ102" s="318"/>
      <c r="AR102" s="318"/>
      <c r="AS102" s="318">
        <f>AS103+AS107+AS108+AS109+AS110+AS117+AS118+AS121+AS126</f>
        <v>0</v>
      </c>
      <c r="AT102" s="318"/>
      <c r="AU102" s="318"/>
      <c r="AV102" s="318"/>
      <c r="AW102" s="318"/>
      <c r="AX102" s="318"/>
      <c r="AY102" s="318"/>
      <c r="AZ102" s="318"/>
      <c r="BA102" s="318">
        <f t="shared" si="3"/>
        <v>0</v>
      </c>
      <c r="BB102" s="318"/>
      <c r="BC102" s="318"/>
      <c r="BD102" s="318"/>
      <c r="BE102" s="318"/>
      <c r="BF102" s="318"/>
      <c r="BG102" s="318"/>
      <c r="BH102" s="318"/>
      <c r="BI102" s="318"/>
    </row>
    <row r="103" spans="1:61" x14ac:dyDescent="0.2">
      <c r="A103" s="347" t="s">
        <v>557</v>
      </c>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67"/>
      <c r="AJ103" s="318">
        <f>SUM(AJ104:AJ106)</f>
        <v>0</v>
      </c>
      <c r="AK103" s="318"/>
      <c r="AL103" s="318"/>
      <c r="AM103" s="318"/>
      <c r="AN103" s="318"/>
      <c r="AO103" s="318"/>
      <c r="AP103" s="318"/>
      <c r="AQ103" s="318"/>
      <c r="AR103" s="318"/>
      <c r="AS103" s="318">
        <f>SUM(AS104:AS106)</f>
        <v>0</v>
      </c>
      <c r="AT103" s="318"/>
      <c r="AU103" s="318"/>
      <c r="AV103" s="318"/>
      <c r="AW103" s="318"/>
      <c r="AX103" s="318"/>
      <c r="AY103" s="318"/>
      <c r="AZ103" s="318"/>
      <c r="BA103" s="318">
        <f t="shared" si="3"/>
        <v>0</v>
      </c>
      <c r="BB103" s="318"/>
      <c r="BC103" s="318"/>
      <c r="BD103" s="318"/>
      <c r="BE103" s="318"/>
      <c r="BF103" s="318"/>
      <c r="BG103" s="318"/>
      <c r="BH103" s="318"/>
      <c r="BI103" s="318"/>
    </row>
    <row r="104" spans="1:61" x14ac:dyDescent="0.2">
      <c r="A104" s="347" t="s">
        <v>558</v>
      </c>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67"/>
      <c r="AJ104" s="353">
        <f>'[1]Cerere de Finantare'!AJ870+'[1]Cerere de Finantare'!AJ957+'[1]Cerere de Finantare'!AJ1044+'[1]Cerere de Finantare'!AJ1131+'[1]Cerere de Finantare'!AJ1218+'[1]Cerere de Finantare'!AJ1305+'[1]Cerere de Finantare'!AJ1392</f>
        <v>0</v>
      </c>
      <c r="AK104" s="353"/>
      <c r="AL104" s="353"/>
      <c r="AM104" s="353"/>
      <c r="AN104" s="353"/>
      <c r="AO104" s="353"/>
      <c r="AP104" s="353"/>
      <c r="AQ104" s="353"/>
      <c r="AR104" s="353"/>
      <c r="AS104" s="353">
        <f>'[1]Cerere de Finantare'!AS870+'[1]Cerere de Finantare'!AS957+'[1]Cerere de Finantare'!AS1044+'[1]Cerere de Finantare'!AS1131+'[1]Cerere de Finantare'!AS1218+'[1]Cerere de Finantare'!AS1305+'[1]Cerere de Finantare'!AS1392</f>
        <v>0</v>
      </c>
      <c r="AT104" s="353"/>
      <c r="AU104" s="353"/>
      <c r="AV104" s="353"/>
      <c r="AW104" s="353"/>
      <c r="AX104" s="353"/>
      <c r="AY104" s="353"/>
      <c r="AZ104" s="353"/>
      <c r="BA104" s="317">
        <f t="shared" si="3"/>
        <v>0</v>
      </c>
      <c r="BB104" s="317"/>
      <c r="BC104" s="317"/>
      <c r="BD104" s="317"/>
      <c r="BE104" s="317"/>
      <c r="BF104" s="317"/>
      <c r="BG104" s="317"/>
      <c r="BH104" s="317"/>
      <c r="BI104" s="317"/>
    </row>
    <row r="105" spans="1:61" x14ac:dyDescent="0.2">
      <c r="A105" s="347" t="s">
        <v>559</v>
      </c>
      <c r="B105" s="348"/>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67"/>
      <c r="AJ105" s="353">
        <f>'[1]Cerere de Finantare'!AJ871+'[1]Cerere de Finantare'!AJ958+'[1]Cerere de Finantare'!AJ1045+'[1]Cerere de Finantare'!AJ1132+'[1]Cerere de Finantare'!AJ1219+'[1]Cerere de Finantare'!AJ1306+'[1]Cerere de Finantare'!AJ1393</f>
        <v>0</v>
      </c>
      <c r="AK105" s="353"/>
      <c r="AL105" s="353"/>
      <c r="AM105" s="353"/>
      <c r="AN105" s="353"/>
      <c r="AO105" s="353"/>
      <c r="AP105" s="353"/>
      <c r="AQ105" s="353"/>
      <c r="AR105" s="353"/>
      <c r="AS105" s="353">
        <f>'[1]Cerere de Finantare'!AS871+'[1]Cerere de Finantare'!AS958+'[1]Cerere de Finantare'!AS1045+'[1]Cerere de Finantare'!AS1132+'[1]Cerere de Finantare'!AS1219+'[1]Cerere de Finantare'!AS1306+'[1]Cerere de Finantare'!AS1393</f>
        <v>0</v>
      </c>
      <c r="AT105" s="353"/>
      <c r="AU105" s="353"/>
      <c r="AV105" s="353"/>
      <c r="AW105" s="353"/>
      <c r="AX105" s="353"/>
      <c r="AY105" s="353"/>
      <c r="AZ105" s="353"/>
      <c r="BA105" s="317">
        <f t="shared" si="3"/>
        <v>0</v>
      </c>
      <c r="BB105" s="317"/>
      <c r="BC105" s="317"/>
      <c r="BD105" s="317"/>
      <c r="BE105" s="317"/>
      <c r="BF105" s="317"/>
      <c r="BG105" s="317"/>
      <c r="BH105" s="317"/>
      <c r="BI105" s="317"/>
    </row>
    <row r="106" spans="1:61" x14ac:dyDescent="0.2">
      <c r="A106" s="347" t="s">
        <v>560</v>
      </c>
      <c r="B106" s="348"/>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67"/>
      <c r="AJ106" s="353">
        <f>'[1]Cerere de Finantare'!AJ872+'[1]Cerere de Finantare'!AJ959+'[1]Cerere de Finantare'!AJ1046+'[1]Cerere de Finantare'!AJ1133+'[1]Cerere de Finantare'!AJ1220+'[1]Cerere de Finantare'!AJ1307+'[1]Cerere de Finantare'!AJ1394</f>
        <v>0</v>
      </c>
      <c r="AK106" s="353"/>
      <c r="AL106" s="353"/>
      <c r="AM106" s="353"/>
      <c r="AN106" s="353"/>
      <c r="AO106" s="353"/>
      <c r="AP106" s="353"/>
      <c r="AQ106" s="353"/>
      <c r="AR106" s="353"/>
      <c r="AS106" s="353">
        <f>'[1]Cerere de Finantare'!AS872+'[1]Cerere de Finantare'!AS959+'[1]Cerere de Finantare'!AS1046+'[1]Cerere de Finantare'!AS1133+'[1]Cerere de Finantare'!AS1220+'[1]Cerere de Finantare'!AS1307+'[1]Cerere de Finantare'!AS1394</f>
        <v>0</v>
      </c>
      <c r="AT106" s="353"/>
      <c r="AU106" s="353"/>
      <c r="AV106" s="353"/>
      <c r="AW106" s="353"/>
      <c r="AX106" s="353"/>
      <c r="AY106" s="353"/>
      <c r="AZ106" s="353"/>
      <c r="BA106" s="317">
        <f t="shared" si="3"/>
        <v>0</v>
      </c>
      <c r="BB106" s="317"/>
      <c r="BC106" s="317"/>
      <c r="BD106" s="317"/>
      <c r="BE106" s="317"/>
      <c r="BF106" s="317"/>
      <c r="BG106" s="317"/>
      <c r="BH106" s="317"/>
      <c r="BI106" s="317"/>
    </row>
    <row r="107" spans="1:61" x14ac:dyDescent="0.2">
      <c r="A107" s="347" t="s">
        <v>561</v>
      </c>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67"/>
      <c r="AJ107" s="353">
        <f>'[1]Cerere de Finantare'!AJ873+'[1]Cerere de Finantare'!AJ960+'[1]Cerere de Finantare'!AJ1047+'[1]Cerere de Finantare'!AJ1134+'[1]Cerere de Finantare'!AJ1221+'[1]Cerere de Finantare'!AJ1308+'[1]Cerere de Finantare'!AJ1395</f>
        <v>0</v>
      </c>
      <c r="AK107" s="353"/>
      <c r="AL107" s="353"/>
      <c r="AM107" s="353"/>
      <c r="AN107" s="353"/>
      <c r="AO107" s="353"/>
      <c r="AP107" s="353"/>
      <c r="AQ107" s="353"/>
      <c r="AR107" s="353"/>
      <c r="AS107" s="353">
        <f>'[1]Cerere de Finantare'!AS873+'[1]Cerere de Finantare'!AS960+'[1]Cerere de Finantare'!AS1047+'[1]Cerere de Finantare'!AS1134+'[1]Cerere de Finantare'!AS1221+'[1]Cerere de Finantare'!AS1308+'[1]Cerere de Finantare'!AS1395</f>
        <v>0</v>
      </c>
      <c r="AT107" s="353"/>
      <c r="AU107" s="353"/>
      <c r="AV107" s="353"/>
      <c r="AW107" s="353"/>
      <c r="AX107" s="353"/>
      <c r="AY107" s="353"/>
      <c r="AZ107" s="353"/>
      <c r="BA107" s="317">
        <f t="shared" si="3"/>
        <v>0</v>
      </c>
      <c r="BB107" s="317"/>
      <c r="BC107" s="317"/>
      <c r="BD107" s="317"/>
      <c r="BE107" s="317"/>
      <c r="BF107" s="317"/>
      <c r="BG107" s="317"/>
      <c r="BH107" s="317"/>
      <c r="BI107" s="317"/>
    </row>
    <row r="108" spans="1:61" x14ac:dyDescent="0.2">
      <c r="A108" s="347" t="s">
        <v>562</v>
      </c>
      <c r="B108" s="348"/>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367"/>
      <c r="AJ108" s="353">
        <f>'[1]Cerere de Finantare'!AJ874+'[1]Cerere de Finantare'!AJ961+'[1]Cerere de Finantare'!AJ1048+'[1]Cerere de Finantare'!AJ1135+'[1]Cerere de Finantare'!AJ1222+'[1]Cerere de Finantare'!AJ1309+'[1]Cerere de Finantare'!AJ1396</f>
        <v>0</v>
      </c>
      <c r="AK108" s="353"/>
      <c r="AL108" s="353"/>
      <c r="AM108" s="353"/>
      <c r="AN108" s="353"/>
      <c r="AO108" s="353"/>
      <c r="AP108" s="353"/>
      <c r="AQ108" s="353"/>
      <c r="AR108" s="353"/>
      <c r="AS108" s="353">
        <f>'[1]Cerere de Finantare'!AS874+'[1]Cerere de Finantare'!AS961+'[1]Cerere de Finantare'!AS1048+'[1]Cerere de Finantare'!AS1135+'[1]Cerere de Finantare'!AS1222+'[1]Cerere de Finantare'!AS1309+'[1]Cerere de Finantare'!AS1396</f>
        <v>0</v>
      </c>
      <c r="AT108" s="353"/>
      <c r="AU108" s="353"/>
      <c r="AV108" s="353"/>
      <c r="AW108" s="353"/>
      <c r="AX108" s="353"/>
      <c r="AY108" s="353"/>
      <c r="AZ108" s="353"/>
      <c r="BA108" s="317">
        <f t="shared" si="3"/>
        <v>0</v>
      </c>
      <c r="BB108" s="317"/>
      <c r="BC108" s="317"/>
      <c r="BD108" s="317"/>
      <c r="BE108" s="317"/>
      <c r="BF108" s="317"/>
      <c r="BG108" s="317"/>
      <c r="BH108" s="317"/>
      <c r="BI108" s="317"/>
    </row>
    <row r="109" spans="1:61" x14ac:dyDescent="0.2">
      <c r="A109" s="347" t="s">
        <v>563</v>
      </c>
      <c r="B109" s="348"/>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67"/>
      <c r="AJ109" s="353">
        <f>'[1]Cerere de Finantare'!AJ875+'[1]Cerere de Finantare'!AJ962+'[1]Cerere de Finantare'!AJ1049+'[1]Cerere de Finantare'!AJ1136+'[1]Cerere de Finantare'!AJ1223+'[1]Cerere de Finantare'!AJ1310+'[1]Cerere de Finantare'!AJ1397</f>
        <v>0</v>
      </c>
      <c r="AK109" s="353"/>
      <c r="AL109" s="353"/>
      <c r="AM109" s="353"/>
      <c r="AN109" s="353"/>
      <c r="AO109" s="353"/>
      <c r="AP109" s="353"/>
      <c r="AQ109" s="353"/>
      <c r="AR109" s="353"/>
      <c r="AS109" s="353">
        <f>'[1]Cerere de Finantare'!AS875+'[1]Cerere de Finantare'!AS962+'[1]Cerere de Finantare'!AS1049+'[1]Cerere de Finantare'!AS1136+'[1]Cerere de Finantare'!AS1223+'[1]Cerere de Finantare'!AS1310+'[1]Cerere de Finantare'!AS1397</f>
        <v>0</v>
      </c>
      <c r="AT109" s="353"/>
      <c r="AU109" s="353"/>
      <c r="AV109" s="353"/>
      <c r="AW109" s="353"/>
      <c r="AX109" s="353"/>
      <c r="AY109" s="353"/>
      <c r="AZ109" s="353"/>
      <c r="BA109" s="317">
        <f t="shared" si="3"/>
        <v>0</v>
      </c>
      <c r="BB109" s="317"/>
      <c r="BC109" s="317"/>
      <c r="BD109" s="317"/>
      <c r="BE109" s="317"/>
      <c r="BF109" s="317"/>
      <c r="BG109" s="317"/>
      <c r="BH109" s="317"/>
      <c r="BI109" s="317"/>
    </row>
    <row r="110" spans="1:61" x14ac:dyDescent="0.2">
      <c r="A110" s="347" t="s">
        <v>564</v>
      </c>
      <c r="B110" s="348"/>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67"/>
      <c r="AJ110" s="318">
        <f>SUM(AJ111:AJ116)</f>
        <v>0</v>
      </c>
      <c r="AK110" s="318"/>
      <c r="AL110" s="318"/>
      <c r="AM110" s="318"/>
      <c r="AN110" s="318"/>
      <c r="AO110" s="318"/>
      <c r="AP110" s="318"/>
      <c r="AQ110" s="318"/>
      <c r="AR110" s="318"/>
      <c r="AS110" s="318">
        <f>SUM(AS111:AS116)</f>
        <v>0</v>
      </c>
      <c r="AT110" s="318"/>
      <c r="AU110" s="318"/>
      <c r="AV110" s="318"/>
      <c r="AW110" s="318"/>
      <c r="AX110" s="318"/>
      <c r="AY110" s="318"/>
      <c r="AZ110" s="318"/>
      <c r="BA110" s="318">
        <f t="shared" si="3"/>
        <v>0</v>
      </c>
      <c r="BB110" s="318"/>
      <c r="BC110" s="318"/>
      <c r="BD110" s="318"/>
      <c r="BE110" s="318"/>
      <c r="BF110" s="318"/>
      <c r="BG110" s="318"/>
      <c r="BH110" s="318"/>
      <c r="BI110" s="318"/>
    </row>
    <row r="111" spans="1:61" x14ac:dyDescent="0.2">
      <c r="A111" s="347" t="s">
        <v>565</v>
      </c>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48"/>
      <c r="AI111" s="367"/>
      <c r="AJ111" s="353">
        <f>'[1]Cerere de Finantare'!AJ877+'[1]Cerere de Finantare'!AJ964+'[1]Cerere de Finantare'!AJ1051+'[1]Cerere de Finantare'!AJ1138+'[1]Cerere de Finantare'!AJ1225+'[1]Cerere de Finantare'!AJ1312+'[1]Cerere de Finantare'!AJ1399</f>
        <v>0</v>
      </c>
      <c r="AK111" s="353"/>
      <c r="AL111" s="353"/>
      <c r="AM111" s="353"/>
      <c r="AN111" s="353"/>
      <c r="AO111" s="353"/>
      <c r="AP111" s="353"/>
      <c r="AQ111" s="353"/>
      <c r="AR111" s="353"/>
      <c r="AS111" s="353">
        <f>'[1]Cerere de Finantare'!AS877+'[1]Cerere de Finantare'!AS964+'[1]Cerere de Finantare'!AS1051+'[1]Cerere de Finantare'!AS1138+'[1]Cerere de Finantare'!AS1225+'[1]Cerere de Finantare'!AS1312+'[1]Cerere de Finantare'!AS1399</f>
        <v>0</v>
      </c>
      <c r="AT111" s="353"/>
      <c r="AU111" s="353"/>
      <c r="AV111" s="353"/>
      <c r="AW111" s="353"/>
      <c r="AX111" s="353"/>
      <c r="AY111" s="353"/>
      <c r="AZ111" s="353"/>
      <c r="BA111" s="317">
        <f t="shared" si="3"/>
        <v>0</v>
      </c>
      <c r="BB111" s="317"/>
      <c r="BC111" s="317"/>
      <c r="BD111" s="317"/>
      <c r="BE111" s="317"/>
      <c r="BF111" s="317"/>
      <c r="BG111" s="317"/>
      <c r="BH111" s="317"/>
      <c r="BI111" s="317"/>
    </row>
    <row r="112" spans="1:61" x14ac:dyDescent="0.2">
      <c r="A112" s="347" t="s">
        <v>566</v>
      </c>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8"/>
      <c r="AF112" s="348"/>
      <c r="AG112" s="348"/>
      <c r="AH112" s="348"/>
      <c r="AI112" s="367"/>
      <c r="AJ112" s="353">
        <f>'[1]Cerere de Finantare'!AJ878+'[1]Cerere de Finantare'!AJ965+'[1]Cerere de Finantare'!AJ1052+'[1]Cerere de Finantare'!AJ1139+'[1]Cerere de Finantare'!AJ1226+'[1]Cerere de Finantare'!AJ1313+'[1]Cerere de Finantare'!AJ1400</f>
        <v>0</v>
      </c>
      <c r="AK112" s="353"/>
      <c r="AL112" s="353"/>
      <c r="AM112" s="353"/>
      <c r="AN112" s="353"/>
      <c r="AO112" s="353"/>
      <c r="AP112" s="353"/>
      <c r="AQ112" s="353"/>
      <c r="AR112" s="353"/>
      <c r="AS112" s="353">
        <f>'[1]Cerere de Finantare'!AS878+'[1]Cerere de Finantare'!AS965+'[1]Cerere de Finantare'!AS1052+'[1]Cerere de Finantare'!AS1139+'[1]Cerere de Finantare'!AS1226+'[1]Cerere de Finantare'!AS1313+'[1]Cerere de Finantare'!AS1400</f>
        <v>0</v>
      </c>
      <c r="AT112" s="353"/>
      <c r="AU112" s="353"/>
      <c r="AV112" s="353"/>
      <c r="AW112" s="353"/>
      <c r="AX112" s="353"/>
      <c r="AY112" s="353"/>
      <c r="AZ112" s="353"/>
      <c r="BA112" s="317">
        <f t="shared" si="3"/>
        <v>0</v>
      </c>
      <c r="BB112" s="317"/>
      <c r="BC112" s="317"/>
      <c r="BD112" s="317"/>
      <c r="BE112" s="317"/>
      <c r="BF112" s="317"/>
      <c r="BG112" s="317"/>
      <c r="BH112" s="317"/>
      <c r="BI112" s="317"/>
    </row>
    <row r="113" spans="1:61" x14ac:dyDescent="0.2">
      <c r="A113" s="362" t="s">
        <v>567</v>
      </c>
      <c r="B113" s="363"/>
      <c r="C113" s="363"/>
      <c r="D113" s="363"/>
      <c r="E113" s="363"/>
      <c r="F113" s="363"/>
      <c r="G113" s="363"/>
      <c r="H113" s="363"/>
      <c r="I113" s="363"/>
      <c r="J113" s="363"/>
      <c r="K113" s="363"/>
      <c r="L113" s="363"/>
      <c r="M113" s="363"/>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4"/>
      <c r="AJ113" s="353">
        <f>'[1]Cerere de Finantare'!AJ879+'[1]Cerere de Finantare'!AJ966+'[1]Cerere de Finantare'!AJ1053+'[1]Cerere de Finantare'!AJ1140+'[1]Cerere de Finantare'!AJ1227+'[1]Cerere de Finantare'!AJ1314+'[1]Cerere de Finantare'!AJ1401</f>
        <v>0</v>
      </c>
      <c r="AK113" s="353"/>
      <c r="AL113" s="353"/>
      <c r="AM113" s="353"/>
      <c r="AN113" s="353"/>
      <c r="AO113" s="353"/>
      <c r="AP113" s="353"/>
      <c r="AQ113" s="353"/>
      <c r="AR113" s="353"/>
      <c r="AS113" s="353">
        <f>'[1]Cerere de Finantare'!AS879+'[1]Cerere de Finantare'!AS966+'[1]Cerere de Finantare'!AS1053+'[1]Cerere de Finantare'!AS1140+'[1]Cerere de Finantare'!AS1227+'[1]Cerere de Finantare'!AS1314+'[1]Cerere de Finantare'!AS1401</f>
        <v>0</v>
      </c>
      <c r="AT113" s="353"/>
      <c r="AU113" s="353"/>
      <c r="AV113" s="353"/>
      <c r="AW113" s="353"/>
      <c r="AX113" s="353"/>
      <c r="AY113" s="353"/>
      <c r="AZ113" s="353"/>
      <c r="BA113" s="317">
        <f t="shared" si="3"/>
        <v>0</v>
      </c>
      <c r="BB113" s="317"/>
      <c r="BC113" s="317"/>
      <c r="BD113" s="317"/>
      <c r="BE113" s="317"/>
      <c r="BF113" s="317"/>
      <c r="BG113" s="317"/>
      <c r="BH113" s="317"/>
      <c r="BI113" s="317"/>
    </row>
    <row r="114" spans="1:61" x14ac:dyDescent="0.2">
      <c r="A114" s="362" t="s">
        <v>568</v>
      </c>
      <c r="B114" s="363"/>
      <c r="C114" s="363"/>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4"/>
      <c r="AJ114" s="353">
        <f>'[1]Cerere de Finantare'!AJ880+'[1]Cerere de Finantare'!AJ967+'[1]Cerere de Finantare'!AJ1054+'[1]Cerere de Finantare'!AJ1141+'[1]Cerere de Finantare'!AJ1228+'[1]Cerere de Finantare'!AJ1315+'[1]Cerere de Finantare'!AJ1402</f>
        <v>0</v>
      </c>
      <c r="AK114" s="353"/>
      <c r="AL114" s="353"/>
      <c r="AM114" s="353"/>
      <c r="AN114" s="353"/>
      <c r="AO114" s="353"/>
      <c r="AP114" s="353"/>
      <c r="AQ114" s="353"/>
      <c r="AR114" s="353"/>
      <c r="AS114" s="353">
        <f>'[1]Cerere de Finantare'!AS880+'[1]Cerere de Finantare'!AS967+'[1]Cerere de Finantare'!AS1054+'[1]Cerere de Finantare'!AS1141+'[1]Cerere de Finantare'!AS1228+'[1]Cerere de Finantare'!AS1315+'[1]Cerere de Finantare'!AS1402</f>
        <v>0</v>
      </c>
      <c r="AT114" s="353"/>
      <c r="AU114" s="353"/>
      <c r="AV114" s="353"/>
      <c r="AW114" s="353"/>
      <c r="AX114" s="353"/>
      <c r="AY114" s="353"/>
      <c r="AZ114" s="353"/>
      <c r="BA114" s="317">
        <f t="shared" si="3"/>
        <v>0</v>
      </c>
      <c r="BB114" s="317"/>
      <c r="BC114" s="317"/>
      <c r="BD114" s="317"/>
      <c r="BE114" s="317"/>
      <c r="BF114" s="317"/>
      <c r="BG114" s="317"/>
      <c r="BH114" s="317"/>
      <c r="BI114" s="317"/>
    </row>
    <row r="115" spans="1:61" x14ac:dyDescent="0.2">
      <c r="A115" s="347" t="s">
        <v>569</v>
      </c>
      <c r="B115" s="348"/>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c r="AE115" s="348"/>
      <c r="AF115" s="348"/>
      <c r="AG115" s="348"/>
      <c r="AH115" s="348"/>
      <c r="AI115" s="367"/>
      <c r="AJ115" s="353">
        <f>'[1]Cerere de Finantare'!AJ881+'[1]Cerere de Finantare'!AJ968+'[1]Cerere de Finantare'!AJ1055+'[1]Cerere de Finantare'!AJ1142+'[1]Cerere de Finantare'!AJ1229+'[1]Cerere de Finantare'!AJ1316+'[1]Cerere de Finantare'!AJ1403</f>
        <v>0</v>
      </c>
      <c r="AK115" s="353"/>
      <c r="AL115" s="353"/>
      <c r="AM115" s="353"/>
      <c r="AN115" s="353"/>
      <c r="AO115" s="353"/>
      <c r="AP115" s="353"/>
      <c r="AQ115" s="353"/>
      <c r="AR115" s="353"/>
      <c r="AS115" s="353">
        <f>'[1]Cerere de Finantare'!AS881+'[1]Cerere de Finantare'!AS968+'[1]Cerere de Finantare'!AS1055+'[1]Cerere de Finantare'!AS1142+'[1]Cerere de Finantare'!AS1229+'[1]Cerere de Finantare'!AS1316+'[1]Cerere de Finantare'!AS1403</f>
        <v>0</v>
      </c>
      <c r="AT115" s="353"/>
      <c r="AU115" s="353"/>
      <c r="AV115" s="353"/>
      <c r="AW115" s="353"/>
      <c r="AX115" s="353"/>
      <c r="AY115" s="353"/>
      <c r="AZ115" s="353"/>
      <c r="BA115" s="317">
        <f t="shared" si="3"/>
        <v>0</v>
      </c>
      <c r="BB115" s="317"/>
      <c r="BC115" s="317"/>
      <c r="BD115" s="317"/>
      <c r="BE115" s="317"/>
      <c r="BF115" s="317"/>
      <c r="BG115" s="317"/>
      <c r="BH115" s="317"/>
      <c r="BI115" s="317"/>
    </row>
    <row r="116" spans="1:61" x14ac:dyDescent="0.2">
      <c r="A116" s="362" t="s">
        <v>570</v>
      </c>
      <c r="B116" s="363"/>
      <c r="C116" s="363"/>
      <c r="D116" s="363"/>
      <c r="E116" s="363"/>
      <c r="F116" s="363"/>
      <c r="G116" s="363"/>
      <c r="H116" s="363"/>
      <c r="I116" s="363"/>
      <c r="J116" s="363"/>
      <c r="K116" s="363"/>
      <c r="L116" s="363"/>
      <c r="M116" s="363"/>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c r="AI116" s="364"/>
      <c r="AJ116" s="353">
        <f>'[1]Cerere de Finantare'!AJ882+'[1]Cerere de Finantare'!AJ969+'[1]Cerere de Finantare'!AJ1056+'[1]Cerere de Finantare'!AJ1143+'[1]Cerere de Finantare'!AJ1230+'[1]Cerere de Finantare'!AJ1317+'[1]Cerere de Finantare'!AJ1404</f>
        <v>0</v>
      </c>
      <c r="AK116" s="353"/>
      <c r="AL116" s="353"/>
      <c r="AM116" s="353"/>
      <c r="AN116" s="353"/>
      <c r="AO116" s="353"/>
      <c r="AP116" s="353"/>
      <c r="AQ116" s="353"/>
      <c r="AR116" s="353"/>
      <c r="AS116" s="353">
        <f>'[1]Cerere de Finantare'!AS882+'[1]Cerere de Finantare'!AS969+'[1]Cerere de Finantare'!AS1056+'[1]Cerere de Finantare'!AS1143+'[1]Cerere de Finantare'!AS1230+'[1]Cerere de Finantare'!AS1317+'[1]Cerere de Finantare'!AS1404</f>
        <v>0</v>
      </c>
      <c r="AT116" s="353"/>
      <c r="AU116" s="353"/>
      <c r="AV116" s="353"/>
      <c r="AW116" s="353"/>
      <c r="AX116" s="353"/>
      <c r="AY116" s="353"/>
      <c r="AZ116" s="353"/>
      <c r="BA116" s="317">
        <f t="shared" si="3"/>
        <v>0</v>
      </c>
      <c r="BB116" s="317"/>
      <c r="BC116" s="317"/>
      <c r="BD116" s="317"/>
      <c r="BE116" s="317"/>
      <c r="BF116" s="317"/>
      <c r="BG116" s="317"/>
      <c r="BH116" s="317"/>
      <c r="BI116" s="317"/>
    </row>
    <row r="117" spans="1:61" x14ac:dyDescent="0.2">
      <c r="A117" s="347" t="s">
        <v>571</v>
      </c>
      <c r="B117" s="348"/>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c r="AE117" s="348"/>
      <c r="AF117" s="348"/>
      <c r="AG117" s="348"/>
      <c r="AH117" s="348"/>
      <c r="AI117" s="367"/>
      <c r="AJ117" s="897"/>
      <c r="AK117" s="897"/>
      <c r="AL117" s="897"/>
      <c r="AM117" s="897"/>
      <c r="AN117" s="897"/>
      <c r="AO117" s="897"/>
      <c r="AP117" s="897"/>
      <c r="AQ117" s="897"/>
      <c r="AR117" s="897"/>
      <c r="AS117" s="353">
        <f>'[1]Cerere de Finantare'!AS883+'[1]Cerere de Finantare'!AS970+'[1]Cerere de Finantare'!AS1057+'[1]Cerere de Finantare'!AS1144+'[1]Cerere de Finantare'!AS1231+'[1]Cerere de Finantare'!AS1318+'[1]Cerere de Finantare'!AS1405</f>
        <v>0</v>
      </c>
      <c r="AT117" s="353"/>
      <c r="AU117" s="353"/>
      <c r="AV117" s="353"/>
      <c r="AW117" s="353"/>
      <c r="AX117" s="353"/>
      <c r="AY117" s="353"/>
      <c r="AZ117" s="353"/>
      <c r="BA117" s="317">
        <f>AS117</f>
        <v>0</v>
      </c>
      <c r="BB117" s="317"/>
      <c r="BC117" s="317"/>
      <c r="BD117" s="317"/>
      <c r="BE117" s="317"/>
      <c r="BF117" s="317"/>
      <c r="BG117" s="317"/>
      <c r="BH117" s="317"/>
      <c r="BI117" s="317"/>
    </row>
    <row r="118" spans="1:61" x14ac:dyDescent="0.2">
      <c r="A118" s="347" t="s">
        <v>572</v>
      </c>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67"/>
      <c r="AJ118" s="318">
        <f>AJ119</f>
        <v>0</v>
      </c>
      <c r="AK118" s="318"/>
      <c r="AL118" s="318"/>
      <c r="AM118" s="318"/>
      <c r="AN118" s="318"/>
      <c r="AO118" s="318"/>
      <c r="AP118" s="318"/>
      <c r="AQ118" s="318"/>
      <c r="AR118" s="318"/>
      <c r="AS118" s="318">
        <f>SUM(AS119:AS120)</f>
        <v>0</v>
      </c>
      <c r="AT118" s="318"/>
      <c r="AU118" s="318"/>
      <c r="AV118" s="318"/>
      <c r="AW118" s="318"/>
      <c r="AX118" s="318"/>
      <c r="AY118" s="318"/>
      <c r="AZ118" s="318"/>
      <c r="BA118" s="318">
        <f>SUM(AJ118:AZ118)</f>
        <v>0</v>
      </c>
      <c r="BB118" s="318"/>
      <c r="BC118" s="318"/>
      <c r="BD118" s="318"/>
      <c r="BE118" s="318"/>
      <c r="BF118" s="318"/>
      <c r="BG118" s="318"/>
      <c r="BH118" s="318"/>
      <c r="BI118" s="318"/>
    </row>
    <row r="119" spans="1:61" x14ac:dyDescent="0.2">
      <c r="A119" s="347" t="s">
        <v>573</v>
      </c>
      <c r="B119" s="348"/>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c r="AE119" s="348"/>
      <c r="AF119" s="348"/>
      <c r="AG119" s="348"/>
      <c r="AH119" s="348"/>
      <c r="AI119" s="367"/>
      <c r="AJ119" s="353">
        <f>'[1]Cerere de Finantare'!AJ885+'[1]Cerere de Finantare'!AJ972+'[1]Cerere de Finantare'!AJ1059+'[1]Cerere de Finantare'!AJ1146+'[1]Cerere de Finantare'!AJ1233+'[1]Cerere de Finantare'!AJ1320+'[1]Cerere de Finantare'!AJ1407</f>
        <v>0</v>
      </c>
      <c r="AK119" s="353"/>
      <c r="AL119" s="353"/>
      <c r="AM119" s="353"/>
      <c r="AN119" s="353"/>
      <c r="AO119" s="353"/>
      <c r="AP119" s="353"/>
      <c r="AQ119" s="353"/>
      <c r="AR119" s="353"/>
      <c r="AS119" s="353">
        <f>'[1]Cerere de Finantare'!AS885+'[1]Cerere de Finantare'!AS972+'[1]Cerere de Finantare'!AS1059+'[1]Cerere de Finantare'!AS1146+'[1]Cerere de Finantare'!AS1233+'[1]Cerere de Finantare'!AS1320+'[1]Cerere de Finantare'!AS1407</f>
        <v>0</v>
      </c>
      <c r="AT119" s="353"/>
      <c r="AU119" s="353"/>
      <c r="AV119" s="353"/>
      <c r="AW119" s="353"/>
      <c r="AX119" s="353"/>
      <c r="AY119" s="353"/>
      <c r="AZ119" s="353"/>
      <c r="BA119" s="317">
        <f>SUM(AJ119:AZ119)</f>
        <v>0</v>
      </c>
      <c r="BB119" s="317"/>
      <c r="BC119" s="317"/>
      <c r="BD119" s="317"/>
      <c r="BE119" s="317"/>
      <c r="BF119" s="317"/>
      <c r="BG119" s="317"/>
      <c r="BH119" s="317"/>
      <c r="BI119" s="317"/>
    </row>
    <row r="120" spans="1:61" x14ac:dyDescent="0.2">
      <c r="A120" s="347" t="s">
        <v>574</v>
      </c>
      <c r="B120" s="348"/>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c r="AE120" s="348"/>
      <c r="AF120" s="348"/>
      <c r="AG120" s="348"/>
      <c r="AH120" s="348"/>
      <c r="AI120" s="367"/>
      <c r="AJ120" s="897"/>
      <c r="AK120" s="897"/>
      <c r="AL120" s="897"/>
      <c r="AM120" s="897"/>
      <c r="AN120" s="897"/>
      <c r="AO120" s="897"/>
      <c r="AP120" s="897"/>
      <c r="AQ120" s="897"/>
      <c r="AR120" s="897"/>
      <c r="AS120" s="353">
        <f>'[1]Cerere de Finantare'!AS886+'[1]Cerere de Finantare'!AS973+'[1]Cerere de Finantare'!AS1060+'[1]Cerere de Finantare'!AS1147+'[1]Cerere de Finantare'!AS1234+'[1]Cerere de Finantare'!AS1321+'[1]Cerere de Finantare'!AS1408</f>
        <v>0</v>
      </c>
      <c r="AT120" s="353"/>
      <c r="AU120" s="353"/>
      <c r="AV120" s="353"/>
      <c r="AW120" s="353"/>
      <c r="AX120" s="353"/>
      <c r="AY120" s="353"/>
      <c r="AZ120" s="353"/>
      <c r="BA120" s="317">
        <f>AS120</f>
        <v>0</v>
      </c>
      <c r="BB120" s="317"/>
      <c r="BC120" s="317"/>
      <c r="BD120" s="317"/>
      <c r="BE120" s="317"/>
      <c r="BF120" s="317"/>
      <c r="BG120" s="317"/>
      <c r="BH120" s="317"/>
      <c r="BI120" s="317"/>
    </row>
    <row r="121" spans="1:61" x14ac:dyDescent="0.2">
      <c r="A121" s="347" t="s">
        <v>575</v>
      </c>
      <c r="B121" s="348"/>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48"/>
      <c r="AE121" s="348"/>
      <c r="AF121" s="348"/>
      <c r="AG121" s="348"/>
      <c r="AH121" s="348"/>
      <c r="AI121" s="367"/>
      <c r="AJ121" s="318">
        <f>AJ122+AJ125</f>
        <v>0</v>
      </c>
      <c r="AK121" s="318"/>
      <c r="AL121" s="318"/>
      <c r="AM121" s="318"/>
      <c r="AN121" s="318"/>
      <c r="AO121" s="318"/>
      <c r="AP121" s="318"/>
      <c r="AQ121" s="318"/>
      <c r="AR121" s="318"/>
      <c r="AS121" s="318">
        <f>AS122+AS125</f>
        <v>0</v>
      </c>
      <c r="AT121" s="318"/>
      <c r="AU121" s="318"/>
      <c r="AV121" s="318"/>
      <c r="AW121" s="318"/>
      <c r="AX121" s="318"/>
      <c r="AY121" s="318"/>
      <c r="AZ121" s="318"/>
      <c r="BA121" s="318">
        <f t="shared" ref="BA121:BA126" si="4">SUM(AJ121:AZ121)</f>
        <v>0</v>
      </c>
      <c r="BB121" s="318"/>
      <c r="BC121" s="318"/>
      <c r="BD121" s="318"/>
      <c r="BE121" s="318"/>
      <c r="BF121" s="318"/>
      <c r="BG121" s="318"/>
      <c r="BH121" s="318"/>
      <c r="BI121" s="318"/>
    </row>
    <row r="122" spans="1:61" x14ac:dyDescent="0.2">
      <c r="A122" s="347" t="s">
        <v>576</v>
      </c>
      <c r="B122" s="348"/>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367"/>
      <c r="AJ122" s="318">
        <f>SUM(AJ123:AJ124)</f>
        <v>0</v>
      </c>
      <c r="AK122" s="318"/>
      <c r="AL122" s="318"/>
      <c r="AM122" s="318"/>
      <c r="AN122" s="318"/>
      <c r="AO122" s="318"/>
      <c r="AP122" s="318"/>
      <c r="AQ122" s="318"/>
      <c r="AR122" s="318"/>
      <c r="AS122" s="318">
        <f>SUM(AS123:AS124)</f>
        <v>0</v>
      </c>
      <c r="AT122" s="318"/>
      <c r="AU122" s="318"/>
      <c r="AV122" s="318"/>
      <c r="AW122" s="318"/>
      <c r="AX122" s="318"/>
      <c r="AY122" s="318"/>
      <c r="AZ122" s="318"/>
      <c r="BA122" s="318">
        <f t="shared" si="4"/>
        <v>0</v>
      </c>
      <c r="BB122" s="318"/>
      <c r="BC122" s="318"/>
      <c r="BD122" s="318"/>
      <c r="BE122" s="318"/>
      <c r="BF122" s="318"/>
      <c r="BG122" s="318"/>
      <c r="BH122" s="318"/>
      <c r="BI122" s="318"/>
    </row>
    <row r="123" spans="1:61" x14ac:dyDescent="0.2">
      <c r="A123" s="347" t="s">
        <v>577</v>
      </c>
      <c r="B123" s="348"/>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8"/>
      <c r="AF123" s="348"/>
      <c r="AG123" s="348"/>
      <c r="AH123" s="348"/>
      <c r="AI123" s="367"/>
      <c r="AJ123" s="353">
        <f>'[1]Cerere de Finantare'!AJ889+'[1]Cerere de Finantare'!AJ976+'[1]Cerere de Finantare'!AJ1063+'[1]Cerere de Finantare'!AJ1150+'[1]Cerere de Finantare'!AJ1237+'[1]Cerere de Finantare'!AJ1324+'[1]Cerere de Finantare'!AJ1411</f>
        <v>0</v>
      </c>
      <c r="AK123" s="353"/>
      <c r="AL123" s="353"/>
      <c r="AM123" s="353"/>
      <c r="AN123" s="353"/>
      <c r="AO123" s="353"/>
      <c r="AP123" s="353"/>
      <c r="AQ123" s="353"/>
      <c r="AR123" s="353"/>
      <c r="AS123" s="353">
        <f>'[1]Cerere de Finantare'!AS889+'[1]Cerere de Finantare'!AS976+'[1]Cerere de Finantare'!AS1063+'[1]Cerere de Finantare'!AS1150+'[1]Cerere de Finantare'!AS1237+'[1]Cerere de Finantare'!AS1324+'[1]Cerere de Finantare'!AS1411</f>
        <v>0</v>
      </c>
      <c r="AT123" s="353"/>
      <c r="AU123" s="353"/>
      <c r="AV123" s="353"/>
      <c r="AW123" s="353"/>
      <c r="AX123" s="353"/>
      <c r="AY123" s="353"/>
      <c r="AZ123" s="353"/>
      <c r="BA123" s="317">
        <f t="shared" si="4"/>
        <v>0</v>
      </c>
      <c r="BB123" s="317"/>
      <c r="BC123" s="317"/>
      <c r="BD123" s="317"/>
      <c r="BE123" s="317"/>
      <c r="BF123" s="317"/>
      <c r="BG123" s="317"/>
      <c r="BH123" s="317"/>
      <c r="BI123" s="317"/>
    </row>
    <row r="124" spans="1:61" x14ac:dyDescent="0.2">
      <c r="A124" s="362" t="s">
        <v>578</v>
      </c>
      <c r="B124" s="363"/>
      <c r="C124" s="363"/>
      <c r="D124" s="363"/>
      <c r="E124" s="363"/>
      <c r="F124" s="363"/>
      <c r="G124" s="363"/>
      <c r="H124" s="363"/>
      <c r="I124" s="363"/>
      <c r="J124" s="363"/>
      <c r="K124" s="363"/>
      <c r="L124" s="363"/>
      <c r="M124" s="363"/>
      <c r="N124" s="363"/>
      <c r="O124" s="363"/>
      <c r="P124" s="363"/>
      <c r="Q124" s="363"/>
      <c r="R124" s="363"/>
      <c r="S124" s="363"/>
      <c r="T124" s="363"/>
      <c r="U124" s="363"/>
      <c r="V124" s="363"/>
      <c r="W124" s="363"/>
      <c r="X124" s="363"/>
      <c r="Y124" s="363"/>
      <c r="Z124" s="363"/>
      <c r="AA124" s="363"/>
      <c r="AB124" s="363"/>
      <c r="AC124" s="363"/>
      <c r="AD124" s="363"/>
      <c r="AE124" s="363"/>
      <c r="AF124" s="363"/>
      <c r="AG124" s="363"/>
      <c r="AH124" s="363"/>
      <c r="AI124" s="364"/>
      <c r="AJ124" s="353">
        <f>'[1]Cerere de Finantare'!AJ890+'[1]Cerere de Finantare'!AJ977+'[1]Cerere de Finantare'!AJ1064+'[1]Cerere de Finantare'!AJ1151+'[1]Cerere de Finantare'!AJ1238+'[1]Cerere de Finantare'!AJ1325+'[1]Cerere de Finantare'!AJ1412</f>
        <v>0</v>
      </c>
      <c r="AK124" s="353"/>
      <c r="AL124" s="353"/>
      <c r="AM124" s="353"/>
      <c r="AN124" s="353"/>
      <c r="AO124" s="353"/>
      <c r="AP124" s="353"/>
      <c r="AQ124" s="353"/>
      <c r="AR124" s="353"/>
      <c r="AS124" s="353">
        <f>'[1]Cerere de Finantare'!AS890+'[1]Cerere de Finantare'!AS977+'[1]Cerere de Finantare'!AS1064+'[1]Cerere de Finantare'!AS1151+'[1]Cerere de Finantare'!AS1238+'[1]Cerere de Finantare'!AS1325+'[1]Cerere de Finantare'!AS1412</f>
        <v>0</v>
      </c>
      <c r="AT124" s="353"/>
      <c r="AU124" s="353"/>
      <c r="AV124" s="353"/>
      <c r="AW124" s="353"/>
      <c r="AX124" s="353"/>
      <c r="AY124" s="353"/>
      <c r="AZ124" s="353"/>
      <c r="BA124" s="317">
        <f t="shared" si="4"/>
        <v>0</v>
      </c>
      <c r="BB124" s="317"/>
      <c r="BC124" s="317"/>
      <c r="BD124" s="317"/>
      <c r="BE124" s="317"/>
      <c r="BF124" s="317"/>
      <c r="BG124" s="317"/>
      <c r="BH124" s="317"/>
      <c r="BI124" s="317"/>
    </row>
    <row r="125" spans="1:61" x14ac:dyDescent="0.2">
      <c r="A125" s="347" t="s">
        <v>579</v>
      </c>
      <c r="B125" s="348"/>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67"/>
      <c r="AJ125" s="353">
        <f>'[1]Cerere de Finantare'!AJ891+'[1]Cerere de Finantare'!AJ978+'[1]Cerere de Finantare'!AJ1065+'[1]Cerere de Finantare'!AJ1152+'[1]Cerere de Finantare'!AJ1239+'[1]Cerere de Finantare'!AJ1326+'[1]Cerere de Finantare'!AJ1413</f>
        <v>0</v>
      </c>
      <c r="AK125" s="353"/>
      <c r="AL125" s="353"/>
      <c r="AM125" s="353"/>
      <c r="AN125" s="353"/>
      <c r="AO125" s="353"/>
      <c r="AP125" s="353"/>
      <c r="AQ125" s="353"/>
      <c r="AR125" s="353"/>
      <c r="AS125" s="353">
        <f>'[1]Cerere de Finantare'!AS891+'[1]Cerere de Finantare'!AS978+'[1]Cerere de Finantare'!AS1065+'[1]Cerere de Finantare'!AS1152+'[1]Cerere de Finantare'!AS1239+'[1]Cerere de Finantare'!AS1326+'[1]Cerere de Finantare'!AS1413</f>
        <v>0</v>
      </c>
      <c r="AT125" s="353"/>
      <c r="AU125" s="353"/>
      <c r="AV125" s="353"/>
      <c r="AW125" s="353"/>
      <c r="AX125" s="353"/>
      <c r="AY125" s="353"/>
      <c r="AZ125" s="353"/>
      <c r="BA125" s="317">
        <f t="shared" si="4"/>
        <v>0</v>
      </c>
      <c r="BB125" s="317"/>
      <c r="BC125" s="317"/>
      <c r="BD125" s="317"/>
      <c r="BE125" s="317"/>
      <c r="BF125" s="317"/>
      <c r="BG125" s="317"/>
      <c r="BH125" s="317"/>
      <c r="BI125" s="317"/>
    </row>
    <row r="126" spans="1:61" x14ac:dyDescent="0.2">
      <c r="A126" s="362" t="s">
        <v>580</v>
      </c>
      <c r="B126" s="363"/>
      <c r="C126" s="363"/>
      <c r="D126" s="363"/>
      <c r="E126" s="363"/>
      <c r="F126" s="363"/>
      <c r="G126" s="363"/>
      <c r="H126" s="363"/>
      <c r="I126" s="363"/>
      <c r="J126" s="363"/>
      <c r="K126" s="363"/>
      <c r="L126" s="363"/>
      <c r="M126" s="363"/>
      <c r="N126" s="363"/>
      <c r="O126" s="363"/>
      <c r="P126" s="363"/>
      <c r="Q126" s="363"/>
      <c r="R126" s="363"/>
      <c r="S126" s="363"/>
      <c r="T126" s="363"/>
      <c r="U126" s="363"/>
      <c r="V126" s="363"/>
      <c r="W126" s="363"/>
      <c r="X126" s="363"/>
      <c r="Y126" s="363"/>
      <c r="Z126" s="363"/>
      <c r="AA126" s="363"/>
      <c r="AB126" s="363"/>
      <c r="AC126" s="363"/>
      <c r="AD126" s="363"/>
      <c r="AE126" s="363"/>
      <c r="AF126" s="363"/>
      <c r="AG126" s="363"/>
      <c r="AH126" s="363"/>
      <c r="AI126" s="364"/>
      <c r="AJ126" s="353">
        <f>'[1]Cerere de Finantare'!AJ1510</f>
        <v>0</v>
      </c>
      <c r="AK126" s="353"/>
      <c r="AL126" s="353"/>
      <c r="AM126" s="353"/>
      <c r="AN126" s="353"/>
      <c r="AO126" s="353"/>
      <c r="AP126" s="353"/>
      <c r="AQ126" s="353"/>
      <c r="AR126" s="353"/>
      <c r="AS126" s="353">
        <f>'[1]Cerere de Finantare'!AS1510</f>
        <v>0</v>
      </c>
      <c r="AT126" s="353"/>
      <c r="AU126" s="353"/>
      <c r="AV126" s="353"/>
      <c r="AW126" s="353"/>
      <c r="AX126" s="353"/>
      <c r="AY126" s="353"/>
      <c r="AZ126" s="353"/>
      <c r="BA126" s="317">
        <f t="shared" si="4"/>
        <v>0</v>
      </c>
      <c r="BB126" s="317"/>
      <c r="BC126" s="317"/>
      <c r="BD126" s="317"/>
      <c r="BE126" s="317"/>
      <c r="BF126" s="317"/>
      <c r="BG126" s="317"/>
      <c r="BH126" s="317"/>
      <c r="BI126" s="317"/>
    </row>
    <row r="127" spans="1:61" x14ac:dyDescent="0.2">
      <c r="A127" s="347" t="s">
        <v>520</v>
      </c>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99"/>
      <c r="AA127" s="99"/>
      <c r="AB127" s="99"/>
      <c r="AC127" s="99"/>
      <c r="AD127" s="99"/>
      <c r="AE127" s="99"/>
      <c r="AF127" s="100"/>
      <c r="AG127" s="100">
        <f>AJ96+AJ101+AJ128</f>
        <v>0</v>
      </c>
      <c r="AH127" s="100">
        <f>IF(AG127=0,0,AI127)</f>
        <v>0</v>
      </c>
      <c r="AI127" s="101" t="e">
        <f>AJ102*100/AG127</f>
        <v>#DIV/0!</v>
      </c>
      <c r="AJ127" s="349" t="str">
        <f>IF(AJ128=0,IF(AH127&lt;=5,"cheltuieli capitol 3 se incadreaza in limita de 5%","cheltuieli capitol 3 nu se incadreaza in limita de 5%"),IF(AH127&lt;=10,"cheltuieli capitol 3 se incadreaza in limita de 10%","cheltuieli capitol 3 nu se incadreaza in limita de 10%"))</f>
        <v>cheltuieli capitol 3 se incadreaza in limita de 5%</v>
      </c>
      <c r="AK127" s="350"/>
      <c r="AL127" s="350"/>
      <c r="AM127" s="350"/>
      <c r="AN127" s="350"/>
      <c r="AO127" s="350"/>
      <c r="AP127" s="350"/>
      <c r="AQ127" s="350"/>
      <c r="AR127" s="350"/>
      <c r="AS127" s="350"/>
      <c r="AT127" s="350"/>
      <c r="AU127" s="350"/>
      <c r="AV127" s="350"/>
      <c r="AW127" s="350"/>
      <c r="AX127" s="350"/>
      <c r="AY127" s="350"/>
      <c r="AZ127" s="350"/>
      <c r="BA127" s="350"/>
      <c r="BB127" s="350"/>
      <c r="BC127" s="350"/>
      <c r="BD127" s="350"/>
      <c r="BE127" s="350"/>
      <c r="BF127" s="350"/>
      <c r="BG127" s="350"/>
      <c r="BH127" s="350"/>
      <c r="BI127" s="352"/>
    </row>
    <row r="128" spans="1:61" x14ac:dyDescent="0.2">
      <c r="A128" s="328" t="s">
        <v>521</v>
      </c>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c r="AD128" s="329"/>
      <c r="AE128" s="329"/>
      <c r="AF128" s="329"/>
      <c r="AG128" s="329"/>
      <c r="AH128" s="329"/>
      <c r="AI128" s="330"/>
      <c r="AJ128" s="331">
        <f>SUM(AJ129:AJ134)</f>
        <v>0</v>
      </c>
      <c r="AK128" s="332"/>
      <c r="AL128" s="332"/>
      <c r="AM128" s="332"/>
      <c r="AN128" s="332"/>
      <c r="AO128" s="332"/>
      <c r="AP128" s="332"/>
      <c r="AQ128" s="332"/>
      <c r="AR128" s="333"/>
      <c r="AS128" s="331">
        <f>SUM(AS129:AS134)</f>
        <v>0</v>
      </c>
      <c r="AT128" s="332"/>
      <c r="AU128" s="332"/>
      <c r="AV128" s="332"/>
      <c r="AW128" s="332"/>
      <c r="AX128" s="332"/>
      <c r="AY128" s="332"/>
      <c r="AZ128" s="333"/>
      <c r="BA128" s="331">
        <f t="shared" ref="BA128:BA139" si="5">SUM(AJ128:AZ128)</f>
        <v>0</v>
      </c>
      <c r="BB128" s="332"/>
      <c r="BC128" s="332"/>
      <c r="BD128" s="332"/>
      <c r="BE128" s="332"/>
      <c r="BF128" s="332"/>
      <c r="BG128" s="332"/>
      <c r="BH128" s="332"/>
      <c r="BI128" s="333"/>
    </row>
    <row r="129" spans="1:61" x14ac:dyDescent="0.2">
      <c r="A129" s="347" t="s">
        <v>523</v>
      </c>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67"/>
      <c r="AJ129" s="353">
        <f>'[1]Cerere de Finantare'!AJ894+'[1]Cerere de Finantare'!AJ981+'[1]Cerere de Finantare'!AJ1068+'[1]Cerere de Finantare'!AJ1155+'[1]Cerere de Finantare'!AJ1242+'[1]Cerere de Finantare'!AJ1329+'[1]Cerere de Finantare'!AJ1416</f>
        <v>0</v>
      </c>
      <c r="AK129" s="353"/>
      <c r="AL129" s="353"/>
      <c r="AM129" s="353"/>
      <c r="AN129" s="353"/>
      <c r="AO129" s="353"/>
      <c r="AP129" s="353"/>
      <c r="AQ129" s="353"/>
      <c r="AR129" s="353"/>
      <c r="AS129" s="353">
        <f>'[1]Cerere de Finantare'!AS894+'[1]Cerere de Finantare'!AS981+'[1]Cerere de Finantare'!AS1068+'[1]Cerere de Finantare'!AS1155+'[1]Cerere de Finantare'!AS1242+'[1]Cerere de Finantare'!AS1329+'[1]Cerere de Finantare'!AS1416</f>
        <v>0</v>
      </c>
      <c r="AT129" s="353"/>
      <c r="AU129" s="353"/>
      <c r="AV129" s="353"/>
      <c r="AW129" s="353"/>
      <c r="AX129" s="353"/>
      <c r="AY129" s="353"/>
      <c r="AZ129" s="353"/>
      <c r="BA129" s="317">
        <f t="shared" si="5"/>
        <v>0</v>
      </c>
      <c r="BB129" s="317"/>
      <c r="BC129" s="317"/>
      <c r="BD129" s="317"/>
      <c r="BE129" s="317"/>
      <c r="BF129" s="317"/>
      <c r="BG129" s="317"/>
      <c r="BH129" s="317"/>
      <c r="BI129" s="317"/>
    </row>
    <row r="130" spans="1:61" x14ac:dyDescent="0.2">
      <c r="A130" s="347" t="s">
        <v>581</v>
      </c>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67"/>
      <c r="AJ130" s="353">
        <f>'[1]Cerere de Finantare'!AJ895+'[1]Cerere de Finantare'!AJ982+'[1]Cerere de Finantare'!AJ1069+'[1]Cerere de Finantare'!AJ1156+'[1]Cerere de Finantare'!AJ1243+'[1]Cerere de Finantare'!AJ1330+'[1]Cerere de Finantare'!AJ1417</f>
        <v>0</v>
      </c>
      <c r="AK130" s="353"/>
      <c r="AL130" s="353"/>
      <c r="AM130" s="353"/>
      <c r="AN130" s="353"/>
      <c r="AO130" s="353"/>
      <c r="AP130" s="353"/>
      <c r="AQ130" s="353"/>
      <c r="AR130" s="353"/>
      <c r="AS130" s="353">
        <f>'[1]Cerere de Finantare'!AS895+'[1]Cerere de Finantare'!AS982+'[1]Cerere de Finantare'!AS1069+'[1]Cerere de Finantare'!AS1156+'[1]Cerere de Finantare'!AS1243+'[1]Cerere de Finantare'!AS1330+'[1]Cerere de Finantare'!AS1417</f>
        <v>0</v>
      </c>
      <c r="AT130" s="353"/>
      <c r="AU130" s="353"/>
      <c r="AV130" s="353"/>
      <c r="AW130" s="353"/>
      <c r="AX130" s="353"/>
      <c r="AY130" s="353"/>
      <c r="AZ130" s="353"/>
      <c r="BA130" s="317">
        <f t="shared" si="5"/>
        <v>0</v>
      </c>
      <c r="BB130" s="317"/>
      <c r="BC130" s="317"/>
      <c r="BD130" s="317"/>
      <c r="BE130" s="317"/>
      <c r="BF130" s="317"/>
      <c r="BG130" s="317"/>
      <c r="BH130" s="317"/>
      <c r="BI130" s="317"/>
    </row>
    <row r="131" spans="1:61" x14ac:dyDescent="0.2">
      <c r="A131" s="347" t="s">
        <v>582</v>
      </c>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67"/>
      <c r="AJ131" s="353">
        <f>'[1]Cerere de Finantare'!AJ896+'[1]Cerere de Finantare'!AJ983+'[1]Cerere de Finantare'!AJ1070+'[1]Cerere de Finantare'!AJ1157+'[1]Cerere de Finantare'!AJ1244+'[1]Cerere de Finantare'!AJ1331+'[1]Cerere de Finantare'!AJ1418</f>
        <v>0</v>
      </c>
      <c r="AK131" s="353"/>
      <c r="AL131" s="353"/>
      <c r="AM131" s="353"/>
      <c r="AN131" s="353"/>
      <c r="AO131" s="353"/>
      <c r="AP131" s="353"/>
      <c r="AQ131" s="353"/>
      <c r="AR131" s="353"/>
      <c r="AS131" s="353">
        <f>'[1]Cerere de Finantare'!AS896+'[1]Cerere de Finantare'!AS983+'[1]Cerere de Finantare'!AS1070+'[1]Cerere de Finantare'!AS1157+'[1]Cerere de Finantare'!AS1244+'[1]Cerere de Finantare'!AS1331+'[1]Cerere de Finantare'!AS1418</f>
        <v>0</v>
      </c>
      <c r="AT131" s="353"/>
      <c r="AU131" s="353"/>
      <c r="AV131" s="353"/>
      <c r="AW131" s="353"/>
      <c r="AX131" s="353"/>
      <c r="AY131" s="353"/>
      <c r="AZ131" s="353"/>
      <c r="BA131" s="317">
        <f t="shared" si="5"/>
        <v>0</v>
      </c>
      <c r="BB131" s="317"/>
      <c r="BC131" s="317"/>
      <c r="BD131" s="317"/>
      <c r="BE131" s="317"/>
      <c r="BF131" s="317"/>
      <c r="BG131" s="317"/>
      <c r="BH131" s="317"/>
      <c r="BI131" s="317"/>
    </row>
    <row r="132" spans="1:61" x14ac:dyDescent="0.2">
      <c r="A132" s="362" t="s">
        <v>583</v>
      </c>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67"/>
      <c r="AJ132" s="353">
        <f>'[1]Cerere de Finantare'!AJ897+'[1]Cerere de Finantare'!AJ984+'[1]Cerere de Finantare'!AJ1071+'[1]Cerere de Finantare'!AJ1158+'[1]Cerere de Finantare'!AJ1245+'[1]Cerere de Finantare'!AJ1332+'[1]Cerere de Finantare'!AJ1419</f>
        <v>0</v>
      </c>
      <c r="AK132" s="353"/>
      <c r="AL132" s="353"/>
      <c r="AM132" s="353"/>
      <c r="AN132" s="353"/>
      <c r="AO132" s="353"/>
      <c r="AP132" s="353"/>
      <c r="AQ132" s="353"/>
      <c r="AR132" s="353"/>
      <c r="AS132" s="353">
        <f>'[1]Cerere de Finantare'!AS897+'[1]Cerere de Finantare'!AS984+'[1]Cerere de Finantare'!AS1071+'[1]Cerere de Finantare'!AS1158+'[1]Cerere de Finantare'!AS1245+'[1]Cerere de Finantare'!AS1332+'[1]Cerere de Finantare'!AS1419</f>
        <v>0</v>
      </c>
      <c r="AT132" s="353"/>
      <c r="AU132" s="353"/>
      <c r="AV132" s="353"/>
      <c r="AW132" s="353"/>
      <c r="AX132" s="353"/>
      <c r="AY132" s="353"/>
      <c r="AZ132" s="353"/>
      <c r="BA132" s="317">
        <f t="shared" si="5"/>
        <v>0</v>
      </c>
      <c r="BB132" s="317"/>
      <c r="BC132" s="317"/>
      <c r="BD132" s="317"/>
      <c r="BE132" s="317"/>
      <c r="BF132" s="317"/>
      <c r="BG132" s="317"/>
      <c r="BH132" s="317"/>
      <c r="BI132" s="317"/>
    </row>
    <row r="133" spans="1:61" x14ac:dyDescent="0.2">
      <c r="A133" s="347" t="s">
        <v>527</v>
      </c>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67"/>
      <c r="AJ133" s="353">
        <f>'[1]Cerere de Finantare'!AJ898+'[1]Cerere de Finantare'!AJ985+'[1]Cerere de Finantare'!AJ1072+'[1]Cerere de Finantare'!AJ1159+'[1]Cerere de Finantare'!AJ1246+'[1]Cerere de Finantare'!AJ1333+'[1]Cerere de Finantare'!AJ1420</f>
        <v>0</v>
      </c>
      <c r="AK133" s="353"/>
      <c r="AL133" s="353"/>
      <c r="AM133" s="353"/>
      <c r="AN133" s="353"/>
      <c r="AO133" s="353"/>
      <c r="AP133" s="353"/>
      <c r="AQ133" s="353"/>
      <c r="AR133" s="353"/>
      <c r="AS133" s="353">
        <f>'[1]Cerere de Finantare'!AS898+'[1]Cerere de Finantare'!AS985+'[1]Cerere de Finantare'!AS1072+'[1]Cerere de Finantare'!AS1159+'[1]Cerere de Finantare'!AS1246+'[1]Cerere de Finantare'!AS1333+'[1]Cerere de Finantare'!AS1420</f>
        <v>0</v>
      </c>
      <c r="AT133" s="353"/>
      <c r="AU133" s="353"/>
      <c r="AV133" s="353"/>
      <c r="AW133" s="353"/>
      <c r="AX133" s="353"/>
      <c r="AY133" s="353"/>
      <c r="AZ133" s="353"/>
      <c r="BA133" s="317">
        <f t="shared" si="5"/>
        <v>0</v>
      </c>
      <c r="BB133" s="317"/>
      <c r="BC133" s="317"/>
      <c r="BD133" s="317"/>
      <c r="BE133" s="317"/>
      <c r="BF133" s="317"/>
      <c r="BG133" s="317"/>
      <c r="BH133" s="317"/>
      <c r="BI133" s="317"/>
    </row>
    <row r="134" spans="1:61" x14ac:dyDescent="0.2">
      <c r="A134" s="347" t="s">
        <v>528</v>
      </c>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67"/>
      <c r="AJ134" s="353">
        <f>'[1]Cerere de Finantare'!AJ899+'[1]Cerere de Finantare'!AJ986+'[1]Cerere de Finantare'!AJ1073+'[1]Cerere de Finantare'!AJ1160+'[1]Cerere de Finantare'!AJ1247+'[1]Cerere de Finantare'!AJ1334+'[1]Cerere de Finantare'!AJ1421</f>
        <v>0</v>
      </c>
      <c r="AK134" s="353"/>
      <c r="AL134" s="353"/>
      <c r="AM134" s="353"/>
      <c r="AN134" s="353"/>
      <c r="AO134" s="353"/>
      <c r="AP134" s="353"/>
      <c r="AQ134" s="353"/>
      <c r="AR134" s="353"/>
      <c r="AS134" s="353">
        <f>'[1]Cerere de Finantare'!AS899+'[1]Cerere de Finantare'!AS986+'[1]Cerere de Finantare'!AS1073+'[1]Cerere de Finantare'!AS1160+'[1]Cerere de Finantare'!AS1247+'[1]Cerere de Finantare'!AS1334+'[1]Cerere de Finantare'!AS1421</f>
        <v>0</v>
      </c>
      <c r="AT134" s="353"/>
      <c r="AU134" s="353"/>
      <c r="AV134" s="353"/>
      <c r="AW134" s="353"/>
      <c r="AX134" s="353"/>
      <c r="AY134" s="353"/>
      <c r="AZ134" s="353"/>
      <c r="BA134" s="317">
        <f t="shared" si="5"/>
        <v>0</v>
      </c>
      <c r="BB134" s="317"/>
      <c r="BC134" s="317"/>
      <c r="BD134" s="317"/>
      <c r="BE134" s="317"/>
      <c r="BF134" s="317"/>
      <c r="BG134" s="317"/>
      <c r="BH134" s="317"/>
      <c r="BI134" s="317"/>
    </row>
    <row r="135" spans="1:61" x14ac:dyDescent="0.2">
      <c r="A135" s="328" t="s">
        <v>529</v>
      </c>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c r="AG135" s="329"/>
      <c r="AH135" s="329"/>
      <c r="AI135" s="330"/>
      <c r="AJ135" s="318">
        <f>AJ136+AJ139+AJ145</f>
        <v>0</v>
      </c>
      <c r="AK135" s="318"/>
      <c r="AL135" s="318"/>
      <c r="AM135" s="318"/>
      <c r="AN135" s="318"/>
      <c r="AO135" s="318"/>
      <c r="AP135" s="318"/>
      <c r="AQ135" s="318"/>
      <c r="AR135" s="318"/>
      <c r="AS135" s="318">
        <f>AS136+AS139+AS145+AS146</f>
        <v>0</v>
      </c>
      <c r="AT135" s="318"/>
      <c r="AU135" s="318"/>
      <c r="AV135" s="318"/>
      <c r="AW135" s="318"/>
      <c r="AX135" s="318"/>
      <c r="AY135" s="318"/>
      <c r="AZ135" s="318"/>
      <c r="BA135" s="318">
        <f t="shared" si="5"/>
        <v>0</v>
      </c>
      <c r="BB135" s="318"/>
      <c r="BC135" s="318"/>
      <c r="BD135" s="318"/>
      <c r="BE135" s="318"/>
      <c r="BF135" s="318"/>
      <c r="BG135" s="318"/>
      <c r="BH135" s="318"/>
      <c r="BI135" s="318"/>
    </row>
    <row r="136" spans="1:61" x14ac:dyDescent="0.2">
      <c r="A136" s="347" t="s">
        <v>530</v>
      </c>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67"/>
      <c r="AJ136" s="318">
        <f>SUM(AJ137:AR138)</f>
        <v>0</v>
      </c>
      <c r="AK136" s="318"/>
      <c r="AL136" s="318"/>
      <c r="AM136" s="318"/>
      <c r="AN136" s="318"/>
      <c r="AO136" s="318"/>
      <c r="AP136" s="318"/>
      <c r="AQ136" s="318"/>
      <c r="AR136" s="318"/>
      <c r="AS136" s="318">
        <f>SUM(AS137:AZ138)</f>
        <v>0</v>
      </c>
      <c r="AT136" s="318"/>
      <c r="AU136" s="318"/>
      <c r="AV136" s="318"/>
      <c r="AW136" s="318"/>
      <c r="AX136" s="318"/>
      <c r="AY136" s="318"/>
      <c r="AZ136" s="318"/>
      <c r="BA136" s="318">
        <f t="shared" si="5"/>
        <v>0</v>
      </c>
      <c r="BB136" s="318"/>
      <c r="BC136" s="318"/>
      <c r="BD136" s="318"/>
      <c r="BE136" s="318"/>
      <c r="BF136" s="318"/>
      <c r="BG136" s="318"/>
      <c r="BH136" s="318"/>
      <c r="BI136" s="318"/>
    </row>
    <row r="137" spans="1:61" x14ac:dyDescent="0.2">
      <c r="A137" s="347" t="s">
        <v>584</v>
      </c>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67"/>
      <c r="AJ137" s="353">
        <f>'[1]Cerere de Finantare'!AJ902+'[1]Cerere de Finantare'!AJ989+'[1]Cerere de Finantare'!AJ1076+'[1]Cerere de Finantare'!AJ1163+'[1]Cerere de Finantare'!AJ1250+'[1]Cerere de Finantare'!AJ1337+'[1]Cerere de Finantare'!AJ1424</f>
        <v>0</v>
      </c>
      <c r="AK137" s="353"/>
      <c r="AL137" s="353"/>
      <c r="AM137" s="353"/>
      <c r="AN137" s="353"/>
      <c r="AO137" s="353"/>
      <c r="AP137" s="353"/>
      <c r="AQ137" s="353"/>
      <c r="AR137" s="353"/>
      <c r="AS137" s="353">
        <f>'[1]Cerere de Finantare'!AS902+'[1]Cerere de Finantare'!AS989+'[1]Cerere de Finantare'!AS1076+'[1]Cerere de Finantare'!AS1163+'[1]Cerere de Finantare'!AS1250+'[1]Cerere de Finantare'!AS1337+'[1]Cerere de Finantare'!AS1424</f>
        <v>0</v>
      </c>
      <c r="AT137" s="353"/>
      <c r="AU137" s="353"/>
      <c r="AV137" s="353"/>
      <c r="AW137" s="353"/>
      <c r="AX137" s="353"/>
      <c r="AY137" s="353"/>
      <c r="AZ137" s="353"/>
      <c r="BA137" s="317">
        <f t="shared" si="5"/>
        <v>0</v>
      </c>
      <c r="BB137" s="317"/>
      <c r="BC137" s="317"/>
      <c r="BD137" s="317"/>
      <c r="BE137" s="317"/>
      <c r="BF137" s="317"/>
      <c r="BG137" s="317"/>
      <c r="BH137" s="317"/>
      <c r="BI137" s="317"/>
    </row>
    <row r="138" spans="1:61" x14ac:dyDescent="0.2">
      <c r="A138" s="347" t="s">
        <v>585</v>
      </c>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67"/>
      <c r="AJ138" s="353">
        <f>'[1]Cerere de Finantare'!AJ903+'[1]Cerere de Finantare'!AJ990+'[1]Cerere de Finantare'!AJ1077+'[1]Cerere de Finantare'!AJ1164+'[1]Cerere de Finantare'!AJ1251+'[1]Cerere de Finantare'!AJ1338+'[1]Cerere de Finantare'!AJ1425</f>
        <v>0</v>
      </c>
      <c r="AK138" s="353"/>
      <c r="AL138" s="353"/>
      <c r="AM138" s="353"/>
      <c r="AN138" s="353"/>
      <c r="AO138" s="353"/>
      <c r="AP138" s="353"/>
      <c r="AQ138" s="353"/>
      <c r="AR138" s="353"/>
      <c r="AS138" s="353">
        <f>'[1]Cerere de Finantare'!AS903+'[1]Cerere de Finantare'!AS990+'[1]Cerere de Finantare'!AS1077+'[1]Cerere de Finantare'!AS1164+'[1]Cerere de Finantare'!AS1251+'[1]Cerere de Finantare'!AS1338+'[1]Cerere de Finantare'!AS1425</f>
        <v>0</v>
      </c>
      <c r="AT138" s="353"/>
      <c r="AU138" s="353"/>
      <c r="AV138" s="353"/>
      <c r="AW138" s="353"/>
      <c r="AX138" s="353"/>
      <c r="AY138" s="353"/>
      <c r="AZ138" s="353"/>
      <c r="BA138" s="317">
        <f t="shared" si="5"/>
        <v>0</v>
      </c>
      <c r="BB138" s="317"/>
      <c r="BC138" s="317"/>
      <c r="BD138" s="317"/>
      <c r="BE138" s="317"/>
      <c r="BF138" s="317"/>
      <c r="BG138" s="317"/>
      <c r="BH138" s="317"/>
      <c r="BI138" s="317"/>
    </row>
    <row r="139" spans="1:61" x14ac:dyDescent="0.2">
      <c r="A139" s="347" t="s">
        <v>586</v>
      </c>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67"/>
      <c r="AJ139" s="318">
        <f>SUM(AJ141:AR144)-AJ143</f>
        <v>0</v>
      </c>
      <c r="AK139" s="318"/>
      <c r="AL139" s="318"/>
      <c r="AM139" s="318"/>
      <c r="AN139" s="318"/>
      <c r="AO139" s="318"/>
      <c r="AP139" s="318"/>
      <c r="AQ139" s="318"/>
      <c r="AR139" s="318"/>
      <c r="AS139" s="318">
        <f>SUM(AS140:AZ144)</f>
        <v>0</v>
      </c>
      <c r="AT139" s="318"/>
      <c r="AU139" s="318"/>
      <c r="AV139" s="318"/>
      <c r="AW139" s="318"/>
      <c r="AX139" s="318"/>
      <c r="AY139" s="318"/>
      <c r="AZ139" s="318"/>
      <c r="BA139" s="318">
        <f t="shared" si="5"/>
        <v>0</v>
      </c>
      <c r="BB139" s="318"/>
      <c r="BC139" s="318"/>
      <c r="BD139" s="318"/>
      <c r="BE139" s="318"/>
      <c r="BF139" s="318"/>
      <c r="BG139" s="318"/>
      <c r="BH139" s="318"/>
      <c r="BI139" s="318"/>
    </row>
    <row r="140" spans="1:61" x14ac:dyDescent="0.2">
      <c r="A140" s="347" t="s">
        <v>587</v>
      </c>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67"/>
      <c r="AJ140" s="897"/>
      <c r="AK140" s="897"/>
      <c r="AL140" s="897"/>
      <c r="AM140" s="897"/>
      <c r="AN140" s="897"/>
      <c r="AO140" s="897"/>
      <c r="AP140" s="897"/>
      <c r="AQ140" s="897"/>
      <c r="AR140" s="897"/>
      <c r="AS140" s="353">
        <f>'[1]Cerere de Finantare'!AS905+'[1]Cerere de Finantare'!AS992+'[1]Cerere de Finantare'!AS1079+'[1]Cerere de Finantare'!AS1166+'[1]Cerere de Finantare'!AS1253+'[1]Cerere de Finantare'!AS1340+'[1]Cerere de Finantare'!AS1427</f>
        <v>0</v>
      </c>
      <c r="AT140" s="353"/>
      <c r="AU140" s="353"/>
      <c r="AV140" s="353"/>
      <c r="AW140" s="353"/>
      <c r="AX140" s="353"/>
      <c r="AY140" s="353"/>
      <c r="AZ140" s="353"/>
      <c r="BA140" s="317">
        <f>AS140</f>
        <v>0</v>
      </c>
      <c r="BB140" s="317"/>
      <c r="BC140" s="317"/>
      <c r="BD140" s="317"/>
      <c r="BE140" s="317"/>
      <c r="BF140" s="317"/>
      <c r="BG140" s="317"/>
      <c r="BH140" s="317"/>
      <c r="BI140" s="317"/>
    </row>
    <row r="141" spans="1:61" x14ac:dyDescent="0.2">
      <c r="A141" s="347" t="s">
        <v>588</v>
      </c>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67"/>
      <c r="AJ141" s="353">
        <f>'[1]Cerere de Finantare'!AJ906+'[1]Cerere de Finantare'!AJ993+'[1]Cerere de Finantare'!AJ1080+'[1]Cerere de Finantare'!AJ1167+'[1]Cerere de Finantare'!AJ1254+'[1]Cerere de Finantare'!AJ1341+'[1]Cerere de Finantare'!AJ1428</f>
        <v>0</v>
      </c>
      <c r="AK141" s="353"/>
      <c r="AL141" s="353"/>
      <c r="AM141" s="353"/>
      <c r="AN141" s="353"/>
      <c r="AO141" s="353"/>
      <c r="AP141" s="353"/>
      <c r="AQ141" s="353"/>
      <c r="AR141" s="353"/>
      <c r="AS141" s="353">
        <f>'[1]Cerere de Finantare'!AS906+'[1]Cerere de Finantare'!AS993+'[1]Cerere de Finantare'!AS1080+'[1]Cerere de Finantare'!AS1167+'[1]Cerere de Finantare'!AS1254+'[1]Cerere de Finantare'!AS1341+'[1]Cerere de Finantare'!AS1428</f>
        <v>0</v>
      </c>
      <c r="AT141" s="353"/>
      <c r="AU141" s="353"/>
      <c r="AV141" s="353"/>
      <c r="AW141" s="353"/>
      <c r="AX141" s="353"/>
      <c r="AY141" s="353"/>
      <c r="AZ141" s="353"/>
      <c r="BA141" s="317">
        <f>SUM(AJ141:AZ141)</f>
        <v>0</v>
      </c>
      <c r="BB141" s="317"/>
      <c r="BC141" s="317"/>
      <c r="BD141" s="317"/>
      <c r="BE141" s="317"/>
      <c r="BF141" s="317"/>
      <c r="BG141" s="317"/>
      <c r="BH141" s="317"/>
      <c r="BI141" s="317"/>
    </row>
    <row r="142" spans="1:61" x14ac:dyDescent="0.2">
      <c r="A142" s="362" t="s">
        <v>589</v>
      </c>
      <c r="B142" s="363"/>
      <c r="C142" s="363"/>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3"/>
      <c r="AE142" s="363"/>
      <c r="AF142" s="363"/>
      <c r="AG142" s="363"/>
      <c r="AH142" s="363"/>
      <c r="AI142" s="364"/>
      <c r="AJ142" s="353">
        <f>'[1]Cerere de Finantare'!AJ907+'[1]Cerere de Finantare'!AJ994+'[1]Cerere de Finantare'!AJ1081+'[1]Cerere de Finantare'!AJ1168+'[1]Cerere de Finantare'!AJ1255+'[1]Cerere de Finantare'!AJ1342+'[1]Cerere de Finantare'!AJ1429</f>
        <v>0</v>
      </c>
      <c r="AK142" s="353"/>
      <c r="AL142" s="353"/>
      <c r="AM142" s="353"/>
      <c r="AN142" s="353"/>
      <c r="AO142" s="353"/>
      <c r="AP142" s="353"/>
      <c r="AQ142" s="353"/>
      <c r="AR142" s="353"/>
      <c r="AS142" s="353">
        <f>'[1]Cerere de Finantare'!AS907+'[1]Cerere de Finantare'!AS994+'[1]Cerere de Finantare'!AS1081+'[1]Cerere de Finantare'!AS1168+'[1]Cerere de Finantare'!AS1255+'[1]Cerere de Finantare'!AS1342+'[1]Cerere de Finantare'!AS1429</f>
        <v>0</v>
      </c>
      <c r="AT142" s="353"/>
      <c r="AU142" s="353"/>
      <c r="AV142" s="353"/>
      <c r="AW142" s="353"/>
      <c r="AX142" s="353"/>
      <c r="AY142" s="353"/>
      <c r="AZ142" s="353"/>
      <c r="BA142" s="317">
        <f>SUM(AJ142:AZ142)</f>
        <v>0</v>
      </c>
      <c r="BB142" s="317"/>
      <c r="BC142" s="317"/>
      <c r="BD142" s="317"/>
      <c r="BE142" s="317"/>
      <c r="BF142" s="317"/>
      <c r="BG142" s="317"/>
      <c r="BH142" s="317"/>
      <c r="BI142" s="317"/>
    </row>
    <row r="143" spans="1:61" x14ac:dyDescent="0.2">
      <c r="A143" s="347" t="s">
        <v>590</v>
      </c>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67"/>
      <c r="AJ143" s="897"/>
      <c r="AK143" s="897"/>
      <c r="AL143" s="897"/>
      <c r="AM143" s="897"/>
      <c r="AN143" s="897"/>
      <c r="AO143" s="897"/>
      <c r="AP143" s="897"/>
      <c r="AQ143" s="897"/>
      <c r="AR143" s="897"/>
      <c r="AS143" s="353">
        <f>'[1]Cerere de Finantare'!AS908+'[1]Cerere de Finantare'!AS995+'[1]Cerere de Finantare'!AS1082+'[1]Cerere de Finantare'!AS1169+'[1]Cerere de Finantare'!AS1256+'[1]Cerere de Finantare'!AS1343+'[1]Cerere de Finantare'!AS1430</f>
        <v>0</v>
      </c>
      <c r="AT143" s="353"/>
      <c r="AU143" s="353"/>
      <c r="AV143" s="353"/>
      <c r="AW143" s="353"/>
      <c r="AX143" s="353"/>
      <c r="AY143" s="353"/>
      <c r="AZ143" s="353"/>
      <c r="BA143" s="317">
        <f>AS143</f>
        <v>0</v>
      </c>
      <c r="BB143" s="317"/>
      <c r="BC143" s="317"/>
      <c r="BD143" s="317"/>
      <c r="BE143" s="317"/>
      <c r="BF143" s="317"/>
      <c r="BG143" s="317"/>
      <c r="BH143" s="317"/>
      <c r="BI143" s="317"/>
    </row>
    <row r="144" spans="1:61" x14ac:dyDescent="0.2">
      <c r="A144" s="347" t="s">
        <v>591</v>
      </c>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67"/>
      <c r="AJ144" s="353">
        <f>'[1]Cerere de Finantare'!AJ909+'[1]Cerere de Finantare'!AJ996+'[1]Cerere de Finantare'!AJ1083+'[1]Cerere de Finantare'!AJ1170+'[1]Cerere de Finantare'!AJ1257+'[1]Cerere de Finantare'!AJ1344+'[1]Cerere de Finantare'!AJ1431</f>
        <v>0</v>
      </c>
      <c r="AK144" s="353"/>
      <c r="AL144" s="353"/>
      <c r="AM144" s="353"/>
      <c r="AN144" s="353"/>
      <c r="AO144" s="353"/>
      <c r="AP144" s="353"/>
      <c r="AQ144" s="353"/>
      <c r="AR144" s="353"/>
      <c r="AS144" s="353">
        <f>'[1]Cerere de Finantare'!AS909+'[1]Cerere de Finantare'!AS996+'[1]Cerere de Finantare'!AS1083+'[1]Cerere de Finantare'!AS1170+'[1]Cerere de Finantare'!AS1257+'[1]Cerere de Finantare'!AS1344+'[1]Cerere de Finantare'!AS1431</f>
        <v>0</v>
      </c>
      <c r="AT144" s="353"/>
      <c r="AU144" s="353"/>
      <c r="AV144" s="353"/>
      <c r="AW144" s="353"/>
      <c r="AX144" s="353"/>
      <c r="AY144" s="353"/>
      <c r="AZ144" s="353"/>
      <c r="BA144" s="317">
        <f>SUM(AJ144:AZ144)</f>
        <v>0</v>
      </c>
      <c r="BB144" s="317"/>
      <c r="BC144" s="317"/>
      <c r="BD144" s="317"/>
      <c r="BE144" s="317"/>
      <c r="BF144" s="317"/>
      <c r="BG144" s="317"/>
      <c r="BH144" s="317"/>
      <c r="BI144" s="317"/>
    </row>
    <row r="145" spans="1:61" x14ac:dyDescent="0.2">
      <c r="A145" s="347" t="s">
        <v>534</v>
      </c>
      <c r="B145" s="348"/>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348"/>
      <c r="AE145" s="348"/>
      <c r="AF145" s="348"/>
      <c r="AG145" s="348"/>
      <c r="AH145" s="348"/>
      <c r="AI145" s="367"/>
      <c r="AJ145" s="353">
        <f>'[1]Cerere de Finantare'!AJ910+'[1]Cerere de Finantare'!AJ997+'[1]Cerere de Finantare'!AJ1084+'[1]Cerere de Finantare'!AJ1171+'[1]Cerere de Finantare'!AJ1258+'[1]Cerere de Finantare'!AJ1345+'[1]Cerere de Finantare'!AJ1432</f>
        <v>0</v>
      </c>
      <c r="AK145" s="353"/>
      <c r="AL145" s="353"/>
      <c r="AM145" s="353"/>
      <c r="AN145" s="353"/>
      <c r="AO145" s="353"/>
      <c r="AP145" s="353"/>
      <c r="AQ145" s="353"/>
      <c r="AR145" s="353"/>
      <c r="AS145" s="353">
        <f>'[1]Cerere de Finantare'!AS910+'[1]Cerere de Finantare'!AS997+'[1]Cerere de Finantare'!AS1084+'[1]Cerere de Finantare'!AS1171+'[1]Cerere de Finantare'!AS1258+'[1]Cerere de Finantare'!AS1345+'[1]Cerere de Finantare'!AS1432</f>
        <v>0</v>
      </c>
      <c r="AT145" s="353"/>
      <c r="AU145" s="353"/>
      <c r="AV145" s="353"/>
      <c r="AW145" s="353"/>
      <c r="AX145" s="353"/>
      <c r="AY145" s="353"/>
      <c r="AZ145" s="353"/>
      <c r="BA145" s="317">
        <f>SUM(AJ145:AZ145)</f>
        <v>0</v>
      </c>
      <c r="BB145" s="317"/>
      <c r="BC145" s="317"/>
      <c r="BD145" s="317"/>
      <c r="BE145" s="317"/>
      <c r="BF145" s="317"/>
      <c r="BG145" s="317"/>
      <c r="BH145" s="317"/>
      <c r="BI145" s="317"/>
    </row>
    <row r="146" spans="1:61" x14ac:dyDescent="0.2">
      <c r="A146" s="347" t="s">
        <v>592</v>
      </c>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67"/>
      <c r="AJ146" s="897"/>
      <c r="AK146" s="897"/>
      <c r="AL146" s="897"/>
      <c r="AM146" s="897"/>
      <c r="AN146" s="897"/>
      <c r="AO146" s="897"/>
      <c r="AP146" s="897"/>
      <c r="AQ146" s="897"/>
      <c r="AR146" s="897"/>
      <c r="AS146" s="353">
        <f>'[1]Cerere de Finantare'!AS911+'[1]Cerere de Finantare'!AS998+'[1]Cerere de Finantare'!AS1085+'[1]Cerere de Finantare'!AS1172+'[1]Cerere de Finantare'!AS1259+'[1]Cerere de Finantare'!AS1346+'[1]Cerere de Finantare'!AS1433</f>
        <v>0</v>
      </c>
      <c r="AT146" s="353"/>
      <c r="AU146" s="353"/>
      <c r="AV146" s="353"/>
      <c r="AW146" s="353"/>
      <c r="AX146" s="353"/>
      <c r="AY146" s="353"/>
      <c r="AZ146" s="353"/>
      <c r="BA146" s="317">
        <f>AS146</f>
        <v>0</v>
      </c>
      <c r="BB146" s="317"/>
      <c r="BC146" s="317"/>
      <c r="BD146" s="317"/>
      <c r="BE146" s="317"/>
      <c r="BF146" s="317"/>
      <c r="BG146" s="317"/>
      <c r="BH146" s="317"/>
      <c r="BI146" s="317"/>
    </row>
    <row r="147" spans="1:61" x14ac:dyDescent="0.2">
      <c r="A147" s="898" t="s">
        <v>535</v>
      </c>
      <c r="B147" s="899"/>
      <c r="C147" s="899"/>
      <c r="D147" s="899"/>
      <c r="E147" s="899"/>
      <c r="F147" s="899"/>
      <c r="G147" s="899"/>
      <c r="H147" s="899"/>
      <c r="I147" s="899"/>
      <c r="J147" s="899"/>
      <c r="K147" s="899"/>
      <c r="L147" s="899"/>
      <c r="M147" s="899"/>
      <c r="N147" s="899"/>
      <c r="O147" s="899"/>
      <c r="P147" s="899"/>
      <c r="Q147" s="899"/>
      <c r="R147" s="899"/>
      <c r="S147" s="899"/>
      <c r="T147" s="899"/>
      <c r="U147" s="899"/>
      <c r="V147" s="899"/>
      <c r="W147" s="899"/>
      <c r="X147" s="899"/>
      <c r="Y147" s="899"/>
      <c r="Z147" s="899"/>
      <c r="AA147" s="899"/>
      <c r="AB147" s="899"/>
      <c r="AC147" s="899"/>
      <c r="AD147" s="899"/>
      <c r="AE147" s="899"/>
      <c r="AF147" s="899"/>
      <c r="AG147" s="899"/>
      <c r="AH147" s="899"/>
      <c r="AI147" s="900"/>
      <c r="AJ147" s="901">
        <f>IF((AJ98+AJ99+AJ100+AJ101+AJ110+AJ121+AJ128)=0,0,(AJ145/(AJ98+AJ99+AJ100+AJ101+AJ110+AJ121+AJ128)*100))</f>
        <v>0</v>
      </c>
      <c r="AK147" s="902"/>
      <c r="AL147" s="902"/>
      <c r="AM147" s="902"/>
      <c r="AN147" s="902"/>
      <c r="AO147" s="902"/>
      <c r="AP147" s="902"/>
      <c r="AQ147" s="902"/>
      <c r="AR147" s="902"/>
      <c r="AS147" s="902"/>
      <c r="AT147" s="902"/>
      <c r="AU147" s="902"/>
      <c r="AV147" s="902"/>
      <c r="AW147" s="902"/>
      <c r="AX147" s="902"/>
      <c r="AY147" s="902"/>
      <c r="AZ147" s="902"/>
      <c r="BA147" s="902"/>
      <c r="BB147" s="902"/>
      <c r="BC147" s="902"/>
      <c r="BD147" s="902"/>
      <c r="BE147" s="902"/>
      <c r="BF147" s="902"/>
      <c r="BG147" s="902"/>
      <c r="BH147" s="68" t="s">
        <v>221</v>
      </c>
      <c r="BI147" s="219"/>
    </row>
    <row r="148" spans="1:61" x14ac:dyDescent="0.2">
      <c r="A148" s="328" t="s">
        <v>593</v>
      </c>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30"/>
      <c r="AJ148" s="318">
        <f>AJ150</f>
        <v>0</v>
      </c>
      <c r="AK148" s="318"/>
      <c r="AL148" s="318"/>
      <c r="AM148" s="318"/>
      <c r="AN148" s="318"/>
      <c r="AO148" s="318"/>
      <c r="AP148" s="318"/>
      <c r="AQ148" s="318"/>
      <c r="AR148" s="318"/>
      <c r="AS148" s="318">
        <f>SUM(AS149:AS150)</f>
        <v>0</v>
      </c>
      <c r="AT148" s="318"/>
      <c r="AU148" s="318"/>
      <c r="AV148" s="318"/>
      <c r="AW148" s="318"/>
      <c r="AX148" s="318"/>
      <c r="AY148" s="318"/>
      <c r="AZ148" s="318"/>
      <c r="BA148" s="318">
        <f>SUM(AJ148:AZ148)</f>
        <v>0</v>
      </c>
      <c r="BB148" s="318"/>
      <c r="BC148" s="318"/>
      <c r="BD148" s="318"/>
      <c r="BE148" s="318"/>
      <c r="BF148" s="318"/>
      <c r="BG148" s="318"/>
      <c r="BH148" s="318"/>
      <c r="BI148" s="318"/>
    </row>
    <row r="149" spans="1:61" x14ac:dyDescent="0.2">
      <c r="A149" s="347" t="s">
        <v>537</v>
      </c>
      <c r="B149" s="348"/>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c r="AE149" s="348"/>
      <c r="AF149" s="348"/>
      <c r="AG149" s="348"/>
      <c r="AH149" s="348"/>
      <c r="AI149" s="367"/>
      <c r="AJ149" s="897"/>
      <c r="AK149" s="897"/>
      <c r="AL149" s="897"/>
      <c r="AM149" s="897"/>
      <c r="AN149" s="897"/>
      <c r="AO149" s="897"/>
      <c r="AP149" s="897"/>
      <c r="AQ149" s="897"/>
      <c r="AR149" s="897"/>
      <c r="AS149" s="353">
        <f>'[1]Cerere de Finantare'!AS914+'[1]Cerere de Finantare'!AS1001+'[1]Cerere de Finantare'!AS1088+'[1]Cerere de Finantare'!AS1175+'[1]Cerere de Finantare'!AS1262+'[1]Cerere de Finantare'!AS1349+'[1]Cerere de Finantare'!AS1436</f>
        <v>0</v>
      </c>
      <c r="AT149" s="353"/>
      <c r="AU149" s="353"/>
      <c r="AV149" s="353"/>
      <c r="AW149" s="353"/>
      <c r="AX149" s="353"/>
      <c r="AY149" s="353"/>
      <c r="AZ149" s="353"/>
      <c r="BA149" s="317">
        <f>AS149</f>
        <v>0</v>
      </c>
      <c r="BB149" s="317"/>
      <c r="BC149" s="317"/>
      <c r="BD149" s="317"/>
      <c r="BE149" s="317"/>
      <c r="BF149" s="317"/>
      <c r="BG149" s="317"/>
      <c r="BH149" s="317"/>
      <c r="BI149" s="317"/>
    </row>
    <row r="150" spans="1:61" x14ac:dyDescent="0.2">
      <c r="A150" s="347" t="s">
        <v>538</v>
      </c>
      <c r="B150" s="348"/>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c r="AE150" s="348"/>
      <c r="AF150" s="348"/>
      <c r="AG150" s="348"/>
      <c r="AH150" s="348"/>
      <c r="AI150" s="367"/>
      <c r="AJ150" s="353">
        <f>'[1]Cerere de Finantare'!AJ915+'[1]Cerere de Finantare'!AJ1002+'[1]Cerere de Finantare'!AJ1089+'[1]Cerere de Finantare'!AJ1176+'[1]Cerere de Finantare'!AJ1263+'[1]Cerere de Finantare'!AJ1350+'[1]Cerere de Finantare'!AJ1437</f>
        <v>0</v>
      </c>
      <c r="AK150" s="353"/>
      <c r="AL150" s="353"/>
      <c r="AM150" s="353"/>
      <c r="AN150" s="353"/>
      <c r="AO150" s="353"/>
      <c r="AP150" s="353"/>
      <c r="AQ150" s="353"/>
      <c r="AR150" s="353"/>
      <c r="AS150" s="353">
        <f>'[1]Cerere de Finantare'!AS915+'[1]Cerere de Finantare'!AS1002+'[1]Cerere de Finantare'!AS1089+'[1]Cerere de Finantare'!AS1176+'[1]Cerere de Finantare'!AS1263+'[1]Cerere de Finantare'!AS1350+'[1]Cerere de Finantare'!AS1437</f>
        <v>0</v>
      </c>
      <c r="AT150" s="353"/>
      <c r="AU150" s="353"/>
      <c r="AV150" s="353"/>
      <c r="AW150" s="353"/>
      <c r="AX150" s="353"/>
      <c r="AY150" s="353"/>
      <c r="AZ150" s="353"/>
      <c r="BA150" s="317">
        <f t="shared" ref="BA150:BA167" si="6">SUM(AJ150:AZ150)</f>
        <v>0</v>
      </c>
      <c r="BB150" s="317"/>
      <c r="BC150" s="317"/>
      <c r="BD150" s="317"/>
      <c r="BE150" s="317"/>
      <c r="BF150" s="317"/>
      <c r="BG150" s="317"/>
      <c r="BH150" s="317"/>
      <c r="BI150" s="317"/>
    </row>
    <row r="151" spans="1:61" x14ac:dyDescent="0.2">
      <c r="A151" s="328" t="s">
        <v>539</v>
      </c>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c r="AG151" s="329"/>
      <c r="AH151" s="329"/>
      <c r="AI151" s="330"/>
      <c r="AJ151" s="318">
        <f>AJ152+AJ156</f>
        <v>0</v>
      </c>
      <c r="AK151" s="318"/>
      <c r="AL151" s="318"/>
      <c r="AM151" s="318"/>
      <c r="AN151" s="318"/>
      <c r="AO151" s="318"/>
      <c r="AP151" s="318"/>
      <c r="AQ151" s="318"/>
      <c r="AR151" s="318"/>
      <c r="AS151" s="318">
        <f>AS152+AS156</f>
        <v>0</v>
      </c>
      <c r="AT151" s="318"/>
      <c r="AU151" s="318"/>
      <c r="AV151" s="318"/>
      <c r="AW151" s="318"/>
      <c r="AX151" s="318"/>
      <c r="AY151" s="318"/>
      <c r="AZ151" s="318"/>
      <c r="BA151" s="318">
        <f t="shared" si="6"/>
        <v>0</v>
      </c>
      <c r="BB151" s="318"/>
      <c r="BC151" s="318"/>
      <c r="BD151" s="318"/>
      <c r="BE151" s="318"/>
      <c r="BF151" s="318"/>
      <c r="BG151" s="318"/>
      <c r="BH151" s="318"/>
      <c r="BI151" s="318"/>
    </row>
    <row r="152" spans="1:61" x14ac:dyDescent="0.2">
      <c r="A152" s="911" t="s">
        <v>540</v>
      </c>
      <c r="B152" s="909"/>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909"/>
      <c r="Z152" s="909"/>
      <c r="AA152" s="909"/>
      <c r="AB152" s="909"/>
      <c r="AC152" s="909"/>
      <c r="AD152" s="909"/>
      <c r="AE152" s="909"/>
      <c r="AF152" s="909"/>
      <c r="AG152" s="909"/>
      <c r="AH152" s="909"/>
      <c r="AI152" s="910"/>
      <c r="AJ152" s="318">
        <f>SUM(AJ153:AJ155)</f>
        <v>0</v>
      </c>
      <c r="AK152" s="318"/>
      <c r="AL152" s="318"/>
      <c r="AM152" s="318"/>
      <c r="AN152" s="318"/>
      <c r="AO152" s="318"/>
      <c r="AP152" s="318"/>
      <c r="AQ152" s="318"/>
      <c r="AR152" s="318"/>
      <c r="AS152" s="318">
        <f>SUM(AS153:AZ155)</f>
        <v>0</v>
      </c>
      <c r="AT152" s="318"/>
      <c r="AU152" s="318"/>
      <c r="AV152" s="318"/>
      <c r="AW152" s="318"/>
      <c r="AX152" s="318"/>
      <c r="AY152" s="318"/>
      <c r="AZ152" s="318"/>
      <c r="BA152" s="317">
        <f t="shared" si="6"/>
        <v>0</v>
      </c>
      <c r="BB152" s="317"/>
      <c r="BC152" s="317"/>
      <c r="BD152" s="317"/>
      <c r="BE152" s="317"/>
      <c r="BF152" s="317"/>
      <c r="BG152" s="317"/>
      <c r="BH152" s="317"/>
      <c r="BI152" s="317"/>
    </row>
    <row r="153" spans="1:61" x14ac:dyDescent="0.2">
      <c r="A153" s="362" t="s">
        <v>541</v>
      </c>
      <c r="B153" s="363"/>
      <c r="C153" s="363"/>
      <c r="D153" s="363"/>
      <c r="E153" s="363"/>
      <c r="F153" s="363"/>
      <c r="G153" s="363"/>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4"/>
      <c r="AJ153" s="353">
        <f>'[1]Cerere de Finantare'!AJ1512</f>
        <v>0</v>
      </c>
      <c r="AK153" s="353"/>
      <c r="AL153" s="353"/>
      <c r="AM153" s="353"/>
      <c r="AN153" s="353"/>
      <c r="AO153" s="353"/>
      <c r="AP153" s="353"/>
      <c r="AQ153" s="353"/>
      <c r="AR153" s="353"/>
      <c r="AS153" s="353">
        <f>'[1]Cerere de Finantare'!AS1512</f>
        <v>0</v>
      </c>
      <c r="AT153" s="353"/>
      <c r="AU153" s="353"/>
      <c r="AV153" s="353"/>
      <c r="AW153" s="353"/>
      <c r="AX153" s="353"/>
      <c r="AY153" s="353"/>
      <c r="AZ153" s="353"/>
      <c r="BA153" s="317">
        <f t="shared" si="6"/>
        <v>0</v>
      </c>
      <c r="BB153" s="317"/>
      <c r="BC153" s="317"/>
      <c r="BD153" s="317"/>
      <c r="BE153" s="317"/>
      <c r="BF153" s="317"/>
      <c r="BG153" s="317"/>
      <c r="BH153" s="317"/>
      <c r="BI153" s="317"/>
    </row>
    <row r="154" spans="1:61" x14ac:dyDescent="0.2">
      <c r="A154" s="362" t="s">
        <v>542</v>
      </c>
      <c r="B154" s="363"/>
      <c r="C154" s="363"/>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4"/>
      <c r="AJ154" s="353">
        <f>'[1]Cerere de Finantare'!AJ1513</f>
        <v>0</v>
      </c>
      <c r="AK154" s="353"/>
      <c r="AL154" s="353"/>
      <c r="AM154" s="353"/>
      <c r="AN154" s="353"/>
      <c r="AO154" s="353"/>
      <c r="AP154" s="353"/>
      <c r="AQ154" s="353"/>
      <c r="AR154" s="353"/>
      <c r="AS154" s="353">
        <f>'[1]Cerere de Finantare'!AS1513</f>
        <v>0</v>
      </c>
      <c r="AT154" s="353"/>
      <c r="AU154" s="353"/>
      <c r="AV154" s="353"/>
      <c r="AW154" s="353"/>
      <c r="AX154" s="353"/>
      <c r="AY154" s="353"/>
      <c r="AZ154" s="353"/>
      <c r="BA154" s="318">
        <f t="shared" si="6"/>
        <v>0</v>
      </c>
      <c r="BB154" s="318"/>
      <c r="BC154" s="318"/>
      <c r="BD154" s="318"/>
      <c r="BE154" s="318"/>
      <c r="BF154" s="318"/>
      <c r="BG154" s="318"/>
      <c r="BH154" s="318"/>
      <c r="BI154" s="318"/>
    </row>
    <row r="155" spans="1:61" x14ac:dyDescent="0.2">
      <c r="A155" s="362" t="s">
        <v>543</v>
      </c>
      <c r="B155" s="363"/>
      <c r="C155" s="363"/>
      <c r="D155" s="363"/>
      <c r="E155" s="363"/>
      <c r="F155" s="363"/>
      <c r="G155" s="363"/>
      <c r="H155" s="363"/>
      <c r="I155" s="363"/>
      <c r="J155" s="363"/>
      <c r="K155" s="363"/>
      <c r="L155" s="363"/>
      <c r="M155" s="363"/>
      <c r="N155" s="363"/>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4"/>
      <c r="AJ155" s="353">
        <f>'[1]Cerere de Finantare'!AJ1514</f>
        <v>0</v>
      </c>
      <c r="AK155" s="353"/>
      <c r="AL155" s="353"/>
      <c r="AM155" s="353"/>
      <c r="AN155" s="353"/>
      <c r="AO155" s="353"/>
      <c r="AP155" s="353"/>
      <c r="AQ155" s="353"/>
      <c r="AR155" s="353"/>
      <c r="AS155" s="353">
        <f>'[1]Cerere de Finantare'!AS1514</f>
        <v>0</v>
      </c>
      <c r="AT155" s="353"/>
      <c r="AU155" s="353"/>
      <c r="AV155" s="353"/>
      <c r="AW155" s="353"/>
      <c r="AX155" s="353"/>
      <c r="AY155" s="353"/>
      <c r="AZ155" s="353"/>
      <c r="BA155" s="317">
        <f t="shared" si="6"/>
        <v>0</v>
      </c>
      <c r="BB155" s="317"/>
      <c r="BC155" s="317"/>
      <c r="BD155" s="317"/>
      <c r="BE155" s="317"/>
      <c r="BF155" s="317"/>
      <c r="BG155" s="317"/>
      <c r="BH155" s="317"/>
      <c r="BI155" s="317"/>
    </row>
    <row r="156" spans="1:61" x14ac:dyDescent="0.2">
      <c r="A156" s="310" t="s">
        <v>544</v>
      </c>
      <c r="B156" s="311"/>
      <c r="C156" s="311"/>
      <c r="D156" s="311"/>
      <c r="E156" s="311"/>
      <c r="F156" s="311"/>
      <c r="G156" s="311"/>
      <c r="H156" s="311"/>
      <c r="I156" s="311"/>
      <c r="J156" s="311"/>
      <c r="K156" s="311"/>
      <c r="L156" s="311"/>
      <c r="M156" s="311"/>
      <c r="N156" s="311"/>
      <c r="O156" s="311"/>
      <c r="P156" s="311"/>
      <c r="Q156" s="311"/>
      <c r="R156" s="311"/>
      <c r="S156" s="311"/>
      <c r="T156" s="311"/>
      <c r="U156" s="311"/>
      <c r="V156" s="311"/>
      <c r="W156" s="311"/>
      <c r="X156" s="311"/>
      <c r="Y156" s="311"/>
      <c r="Z156" s="311"/>
      <c r="AA156" s="311"/>
      <c r="AB156" s="311"/>
      <c r="AC156" s="311"/>
      <c r="AD156" s="311"/>
      <c r="AE156" s="311"/>
      <c r="AF156" s="311"/>
      <c r="AG156" s="311"/>
      <c r="AH156" s="311"/>
      <c r="AI156" s="312"/>
      <c r="AJ156" s="318">
        <f>SUM(AJ157:AJ160)</f>
        <v>0</v>
      </c>
      <c r="AK156" s="318"/>
      <c r="AL156" s="318"/>
      <c r="AM156" s="318"/>
      <c r="AN156" s="318"/>
      <c r="AO156" s="318"/>
      <c r="AP156" s="318"/>
      <c r="AQ156" s="318"/>
      <c r="AR156" s="318"/>
      <c r="AS156" s="318">
        <f>SUM(AS157:AZ160)</f>
        <v>0</v>
      </c>
      <c r="AT156" s="318"/>
      <c r="AU156" s="318"/>
      <c r="AV156" s="318"/>
      <c r="AW156" s="318"/>
      <c r="AX156" s="318"/>
      <c r="AY156" s="318"/>
      <c r="AZ156" s="318"/>
      <c r="BA156" s="317">
        <f t="shared" si="6"/>
        <v>0</v>
      </c>
      <c r="BB156" s="317"/>
      <c r="BC156" s="317"/>
      <c r="BD156" s="317"/>
      <c r="BE156" s="317"/>
      <c r="BF156" s="317"/>
      <c r="BG156" s="317"/>
      <c r="BH156" s="317"/>
      <c r="BI156" s="317"/>
    </row>
    <row r="157" spans="1:61" x14ac:dyDescent="0.2">
      <c r="A157" s="362" t="s">
        <v>545</v>
      </c>
      <c r="B157" s="363"/>
      <c r="C157" s="363"/>
      <c r="D157" s="363"/>
      <c r="E157" s="363"/>
      <c r="F157" s="363"/>
      <c r="G157" s="363"/>
      <c r="H157" s="363"/>
      <c r="I157" s="363"/>
      <c r="J157" s="363"/>
      <c r="K157" s="363"/>
      <c r="L157" s="363"/>
      <c r="M157" s="363"/>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4"/>
      <c r="AJ157" s="353">
        <f>'[1]Cerere de Finantare'!AJ1516</f>
        <v>0</v>
      </c>
      <c r="AK157" s="353"/>
      <c r="AL157" s="353"/>
      <c r="AM157" s="353"/>
      <c r="AN157" s="353"/>
      <c r="AO157" s="353"/>
      <c r="AP157" s="353"/>
      <c r="AQ157" s="353"/>
      <c r="AR157" s="353"/>
      <c r="AS157" s="353">
        <f>'[1]Cerere de Finantare'!AS1516</f>
        <v>0</v>
      </c>
      <c r="AT157" s="353"/>
      <c r="AU157" s="353"/>
      <c r="AV157" s="353"/>
      <c r="AW157" s="353"/>
      <c r="AX157" s="353"/>
      <c r="AY157" s="353"/>
      <c r="AZ157" s="353"/>
      <c r="BA157" s="318">
        <f t="shared" si="6"/>
        <v>0</v>
      </c>
      <c r="BB157" s="318"/>
      <c r="BC157" s="318"/>
      <c r="BD157" s="318"/>
      <c r="BE157" s="318"/>
      <c r="BF157" s="318"/>
      <c r="BG157" s="318"/>
      <c r="BH157" s="318"/>
      <c r="BI157" s="318"/>
    </row>
    <row r="158" spans="1:61" x14ac:dyDescent="0.2">
      <c r="A158" s="362" t="s">
        <v>546</v>
      </c>
      <c r="B158" s="363"/>
      <c r="C158" s="363"/>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4"/>
      <c r="AJ158" s="353">
        <f>'[1]Cerere de Finantare'!AJ1517</f>
        <v>0</v>
      </c>
      <c r="AK158" s="353"/>
      <c r="AL158" s="353"/>
      <c r="AM158" s="353"/>
      <c r="AN158" s="353"/>
      <c r="AO158" s="353"/>
      <c r="AP158" s="353"/>
      <c r="AQ158" s="353"/>
      <c r="AR158" s="353"/>
      <c r="AS158" s="353">
        <f>'[1]Cerere de Finantare'!AS1517</f>
        <v>0</v>
      </c>
      <c r="AT158" s="353"/>
      <c r="AU158" s="353"/>
      <c r="AV158" s="353"/>
      <c r="AW158" s="353"/>
      <c r="AX158" s="353"/>
      <c r="AY158" s="353"/>
      <c r="AZ158" s="353"/>
      <c r="BA158" s="317">
        <f t="shared" si="6"/>
        <v>0</v>
      </c>
      <c r="BB158" s="317"/>
      <c r="BC158" s="317"/>
      <c r="BD158" s="317"/>
      <c r="BE158" s="317"/>
      <c r="BF158" s="317"/>
      <c r="BG158" s="317"/>
      <c r="BH158" s="317"/>
      <c r="BI158" s="317"/>
    </row>
    <row r="159" spans="1:61" x14ac:dyDescent="0.2">
      <c r="A159" s="362" t="s">
        <v>547</v>
      </c>
      <c r="B159" s="363"/>
      <c r="C159" s="363"/>
      <c r="D159" s="363"/>
      <c r="E159" s="363"/>
      <c r="F159" s="363"/>
      <c r="G159" s="363"/>
      <c r="H159" s="363"/>
      <c r="I159" s="363"/>
      <c r="J159" s="363"/>
      <c r="K159" s="363"/>
      <c r="L159" s="363"/>
      <c r="M159" s="363"/>
      <c r="N159" s="363"/>
      <c r="O159" s="363"/>
      <c r="P159" s="363"/>
      <c r="Q159" s="363"/>
      <c r="R159" s="363"/>
      <c r="S159" s="363"/>
      <c r="T159" s="363"/>
      <c r="U159" s="363"/>
      <c r="V159" s="363"/>
      <c r="W159" s="363"/>
      <c r="X159" s="363"/>
      <c r="Y159" s="363"/>
      <c r="Z159" s="363"/>
      <c r="AA159" s="363"/>
      <c r="AB159" s="363"/>
      <c r="AC159" s="363"/>
      <c r="AD159" s="363"/>
      <c r="AE159" s="363"/>
      <c r="AF159" s="363"/>
      <c r="AG159" s="363"/>
      <c r="AH159" s="363"/>
      <c r="AI159" s="364"/>
      <c r="AJ159" s="353">
        <f>'[1]Cerere de Finantare'!AJ1518</f>
        <v>0</v>
      </c>
      <c r="AK159" s="353"/>
      <c r="AL159" s="353"/>
      <c r="AM159" s="353"/>
      <c r="AN159" s="353"/>
      <c r="AO159" s="353"/>
      <c r="AP159" s="353"/>
      <c r="AQ159" s="353"/>
      <c r="AR159" s="353"/>
      <c r="AS159" s="353">
        <f>'[1]Cerere de Finantare'!AS1518</f>
        <v>0</v>
      </c>
      <c r="AT159" s="353"/>
      <c r="AU159" s="353"/>
      <c r="AV159" s="353"/>
      <c r="AW159" s="353"/>
      <c r="AX159" s="353"/>
      <c r="AY159" s="353"/>
      <c r="AZ159" s="353"/>
      <c r="BA159" s="317">
        <f t="shared" si="6"/>
        <v>0</v>
      </c>
      <c r="BB159" s="317"/>
      <c r="BC159" s="317"/>
      <c r="BD159" s="317"/>
      <c r="BE159" s="317"/>
      <c r="BF159" s="317"/>
      <c r="BG159" s="317"/>
      <c r="BH159" s="317"/>
      <c r="BI159" s="317"/>
    </row>
    <row r="160" spans="1:61" x14ac:dyDescent="0.2">
      <c r="A160" s="362" t="s">
        <v>548</v>
      </c>
      <c r="B160" s="363"/>
      <c r="C160" s="363"/>
      <c r="D160" s="363"/>
      <c r="E160" s="363"/>
      <c r="F160" s="363"/>
      <c r="G160" s="363"/>
      <c r="H160" s="363"/>
      <c r="I160" s="363"/>
      <c r="J160" s="363"/>
      <c r="K160" s="363"/>
      <c r="L160" s="363"/>
      <c r="M160" s="363"/>
      <c r="N160" s="363"/>
      <c r="O160" s="363"/>
      <c r="P160" s="363"/>
      <c r="Q160" s="363"/>
      <c r="R160" s="363"/>
      <c r="S160" s="363"/>
      <c r="T160" s="363"/>
      <c r="U160" s="363"/>
      <c r="V160" s="363"/>
      <c r="W160" s="363"/>
      <c r="X160" s="363"/>
      <c r="Y160" s="363"/>
      <c r="Z160" s="363"/>
      <c r="AA160" s="363"/>
      <c r="AB160" s="363"/>
      <c r="AC160" s="363"/>
      <c r="AD160" s="363"/>
      <c r="AE160" s="363"/>
      <c r="AF160" s="363"/>
      <c r="AG160" s="363"/>
      <c r="AH160" s="363"/>
      <c r="AI160" s="364"/>
      <c r="AJ160" s="353">
        <f>'[1]Cerere de Finantare'!AJ1519</f>
        <v>0</v>
      </c>
      <c r="AK160" s="353"/>
      <c r="AL160" s="353"/>
      <c r="AM160" s="353"/>
      <c r="AN160" s="353"/>
      <c r="AO160" s="353"/>
      <c r="AP160" s="353"/>
      <c r="AQ160" s="353"/>
      <c r="AR160" s="353"/>
      <c r="AS160" s="353">
        <f>'[1]Cerere de Finantare'!AS1519</f>
        <v>0</v>
      </c>
      <c r="AT160" s="353"/>
      <c r="AU160" s="353"/>
      <c r="AV160" s="353"/>
      <c r="AW160" s="353"/>
      <c r="AX160" s="353"/>
      <c r="AY160" s="353"/>
      <c r="AZ160" s="353"/>
      <c r="BA160" s="317">
        <f t="shared" si="6"/>
        <v>0</v>
      </c>
      <c r="BB160" s="317"/>
      <c r="BC160" s="317"/>
      <c r="BD160" s="317"/>
      <c r="BE160" s="317"/>
      <c r="BF160" s="317"/>
      <c r="BG160" s="317"/>
      <c r="BH160" s="317"/>
      <c r="BI160" s="317"/>
    </row>
    <row r="161" spans="1:61" x14ac:dyDescent="0.2">
      <c r="A161" s="328" t="s">
        <v>549</v>
      </c>
      <c r="B161" s="329"/>
      <c r="C161" s="329"/>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30"/>
      <c r="AJ161" s="318">
        <f>AJ162</f>
        <v>0</v>
      </c>
      <c r="AK161" s="318"/>
      <c r="AL161" s="318"/>
      <c r="AM161" s="318"/>
      <c r="AN161" s="318"/>
      <c r="AO161" s="318"/>
      <c r="AP161" s="318"/>
      <c r="AQ161" s="318"/>
      <c r="AR161" s="318"/>
      <c r="AS161" s="318">
        <f>AS162</f>
        <v>0</v>
      </c>
      <c r="AT161" s="318"/>
      <c r="AU161" s="318"/>
      <c r="AV161" s="318"/>
      <c r="AW161" s="318"/>
      <c r="AX161" s="318"/>
      <c r="AY161" s="318"/>
      <c r="AZ161" s="318"/>
      <c r="BA161" s="318">
        <f t="shared" si="6"/>
        <v>0</v>
      </c>
      <c r="BB161" s="318"/>
      <c r="BC161" s="318"/>
      <c r="BD161" s="318"/>
      <c r="BE161" s="318"/>
      <c r="BF161" s="318"/>
      <c r="BG161" s="318"/>
      <c r="BH161" s="318"/>
      <c r="BI161" s="318"/>
    </row>
    <row r="162" spans="1:61" x14ac:dyDescent="0.2">
      <c r="A162" s="310" t="s">
        <v>550</v>
      </c>
      <c r="B162" s="909"/>
      <c r="C162" s="909"/>
      <c r="D162" s="909"/>
      <c r="E162" s="909"/>
      <c r="F162" s="909"/>
      <c r="G162" s="909"/>
      <c r="H162" s="909"/>
      <c r="I162" s="909"/>
      <c r="J162" s="909"/>
      <c r="K162" s="909"/>
      <c r="L162" s="909"/>
      <c r="M162" s="909"/>
      <c r="N162" s="909"/>
      <c r="O162" s="909"/>
      <c r="P162" s="909"/>
      <c r="Q162" s="909"/>
      <c r="R162" s="909"/>
      <c r="S162" s="909"/>
      <c r="T162" s="909"/>
      <c r="U162" s="909"/>
      <c r="V162" s="909"/>
      <c r="W162" s="909"/>
      <c r="X162" s="909"/>
      <c r="Y162" s="909"/>
      <c r="Z162" s="909"/>
      <c r="AA162" s="909"/>
      <c r="AB162" s="909"/>
      <c r="AC162" s="909"/>
      <c r="AD162" s="909"/>
      <c r="AE162" s="909"/>
      <c r="AF162" s="909"/>
      <c r="AG162" s="909"/>
      <c r="AH162" s="909"/>
      <c r="AI162" s="910"/>
      <c r="AJ162" s="318">
        <f>SUM(AJ163:AJ166)</f>
        <v>0</v>
      </c>
      <c r="AK162" s="318"/>
      <c r="AL162" s="318"/>
      <c r="AM162" s="318"/>
      <c r="AN162" s="318"/>
      <c r="AO162" s="318"/>
      <c r="AP162" s="318"/>
      <c r="AQ162" s="318"/>
      <c r="AR162" s="318"/>
      <c r="AS162" s="318">
        <f>SUM(AS163:AZ166)</f>
        <v>0</v>
      </c>
      <c r="AT162" s="318"/>
      <c r="AU162" s="318"/>
      <c r="AV162" s="318"/>
      <c r="AW162" s="318"/>
      <c r="AX162" s="318"/>
      <c r="AY162" s="318"/>
      <c r="AZ162" s="318"/>
      <c r="BA162" s="317">
        <f t="shared" si="6"/>
        <v>0</v>
      </c>
      <c r="BB162" s="317"/>
      <c r="BC162" s="317"/>
      <c r="BD162" s="317"/>
      <c r="BE162" s="317"/>
      <c r="BF162" s="317"/>
      <c r="BG162" s="317"/>
      <c r="BH162" s="317"/>
      <c r="BI162" s="317"/>
    </row>
    <row r="163" spans="1:61" x14ac:dyDescent="0.2">
      <c r="A163" s="362" t="s">
        <v>551</v>
      </c>
      <c r="B163" s="363"/>
      <c r="C163" s="363"/>
      <c r="D163" s="363"/>
      <c r="E163" s="363"/>
      <c r="F163" s="363"/>
      <c r="G163" s="363"/>
      <c r="H163" s="363"/>
      <c r="I163" s="363"/>
      <c r="J163" s="363"/>
      <c r="K163" s="363"/>
      <c r="L163" s="363"/>
      <c r="M163" s="363"/>
      <c r="N163" s="363"/>
      <c r="O163" s="363"/>
      <c r="P163" s="363"/>
      <c r="Q163" s="363"/>
      <c r="R163" s="363"/>
      <c r="S163" s="363"/>
      <c r="T163" s="363"/>
      <c r="U163" s="363"/>
      <c r="V163" s="363"/>
      <c r="W163" s="363"/>
      <c r="X163" s="363"/>
      <c r="Y163" s="363"/>
      <c r="Z163" s="363"/>
      <c r="AA163" s="363"/>
      <c r="AB163" s="363"/>
      <c r="AC163" s="363"/>
      <c r="AD163" s="363"/>
      <c r="AE163" s="363"/>
      <c r="AF163" s="363"/>
      <c r="AG163" s="363"/>
      <c r="AH163" s="363"/>
      <c r="AI163" s="364"/>
      <c r="AJ163" s="353">
        <f>'[1]Cerere de Finantare'!AJ1472</f>
        <v>0</v>
      </c>
      <c r="AK163" s="353"/>
      <c r="AL163" s="353"/>
      <c r="AM163" s="353"/>
      <c r="AN163" s="353"/>
      <c r="AO163" s="353"/>
      <c r="AP163" s="353"/>
      <c r="AQ163" s="353"/>
      <c r="AR163" s="353"/>
      <c r="AS163" s="353">
        <f>'[1]Cerere de Finantare'!AS1472</f>
        <v>0</v>
      </c>
      <c r="AT163" s="353"/>
      <c r="AU163" s="353"/>
      <c r="AV163" s="353"/>
      <c r="AW163" s="353"/>
      <c r="AX163" s="353"/>
      <c r="AY163" s="353"/>
      <c r="AZ163" s="353"/>
      <c r="BA163" s="317">
        <f t="shared" si="6"/>
        <v>0</v>
      </c>
      <c r="BB163" s="317"/>
      <c r="BC163" s="317"/>
      <c r="BD163" s="317"/>
      <c r="BE163" s="317"/>
      <c r="BF163" s="317"/>
      <c r="BG163" s="317"/>
      <c r="BH163" s="317"/>
      <c r="BI163" s="317"/>
    </row>
    <row r="164" spans="1:61" x14ac:dyDescent="0.2">
      <c r="A164" s="362" t="s">
        <v>552</v>
      </c>
      <c r="B164" s="363"/>
      <c r="C164" s="363"/>
      <c r="D164" s="363"/>
      <c r="E164" s="363"/>
      <c r="F164" s="363"/>
      <c r="G164" s="363"/>
      <c r="H164" s="363"/>
      <c r="I164" s="363"/>
      <c r="J164" s="363"/>
      <c r="K164" s="363"/>
      <c r="L164" s="363"/>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4"/>
      <c r="AJ164" s="353">
        <f>'[1]Cerere de Finantare'!AJ1473</f>
        <v>0</v>
      </c>
      <c r="AK164" s="353"/>
      <c r="AL164" s="353"/>
      <c r="AM164" s="353"/>
      <c r="AN164" s="353"/>
      <c r="AO164" s="353"/>
      <c r="AP164" s="353"/>
      <c r="AQ164" s="353"/>
      <c r="AR164" s="353"/>
      <c r="AS164" s="353">
        <f>'[1]Cerere de Finantare'!AS1473</f>
        <v>0</v>
      </c>
      <c r="AT164" s="353"/>
      <c r="AU164" s="353"/>
      <c r="AV164" s="353"/>
      <c r="AW164" s="353"/>
      <c r="AX164" s="353"/>
      <c r="AY164" s="353"/>
      <c r="AZ164" s="353"/>
      <c r="BA164" s="318">
        <f t="shared" si="6"/>
        <v>0</v>
      </c>
      <c r="BB164" s="318"/>
      <c r="BC164" s="318"/>
      <c r="BD164" s="318"/>
      <c r="BE164" s="318"/>
      <c r="BF164" s="318"/>
      <c r="BG164" s="318"/>
      <c r="BH164" s="318"/>
      <c r="BI164" s="318"/>
    </row>
    <row r="165" spans="1:61" x14ac:dyDescent="0.2">
      <c r="A165" s="362" t="s">
        <v>553</v>
      </c>
      <c r="B165" s="363"/>
      <c r="C165" s="363"/>
      <c r="D165" s="363"/>
      <c r="E165" s="363"/>
      <c r="F165" s="363"/>
      <c r="G165" s="363"/>
      <c r="H165" s="363"/>
      <c r="I165" s="363"/>
      <c r="J165" s="363"/>
      <c r="K165" s="363"/>
      <c r="L165" s="363"/>
      <c r="M165" s="363"/>
      <c r="N165" s="363"/>
      <c r="O165" s="363"/>
      <c r="P165" s="363"/>
      <c r="Q165" s="363"/>
      <c r="R165" s="363"/>
      <c r="S165" s="363"/>
      <c r="T165" s="363"/>
      <c r="U165" s="363"/>
      <c r="V165" s="363"/>
      <c r="W165" s="363"/>
      <c r="X165" s="363"/>
      <c r="Y165" s="363"/>
      <c r="Z165" s="363"/>
      <c r="AA165" s="363"/>
      <c r="AB165" s="363"/>
      <c r="AC165" s="363"/>
      <c r="AD165" s="363"/>
      <c r="AE165" s="363"/>
      <c r="AF165" s="363"/>
      <c r="AG165" s="363"/>
      <c r="AH165" s="363"/>
      <c r="AI165" s="364"/>
      <c r="AJ165" s="353">
        <f>'[1]Cerere de Finantare'!AJ1474</f>
        <v>0</v>
      </c>
      <c r="AK165" s="353"/>
      <c r="AL165" s="353"/>
      <c r="AM165" s="353"/>
      <c r="AN165" s="353"/>
      <c r="AO165" s="353"/>
      <c r="AP165" s="353"/>
      <c r="AQ165" s="353"/>
      <c r="AR165" s="353"/>
      <c r="AS165" s="353">
        <f>'[1]Cerere de Finantare'!AS1474</f>
        <v>0</v>
      </c>
      <c r="AT165" s="353"/>
      <c r="AU165" s="353"/>
      <c r="AV165" s="353"/>
      <c r="AW165" s="353"/>
      <c r="AX165" s="353"/>
      <c r="AY165" s="353"/>
      <c r="AZ165" s="353"/>
      <c r="BA165" s="317">
        <f t="shared" si="6"/>
        <v>0</v>
      </c>
      <c r="BB165" s="317"/>
      <c r="BC165" s="317"/>
      <c r="BD165" s="317"/>
      <c r="BE165" s="317"/>
      <c r="BF165" s="317"/>
      <c r="BG165" s="317"/>
      <c r="BH165" s="317"/>
      <c r="BI165" s="317"/>
    </row>
    <row r="166" spans="1:61" x14ac:dyDescent="0.2">
      <c r="A166" s="362" t="s">
        <v>554</v>
      </c>
      <c r="B166" s="363"/>
      <c r="C166" s="363"/>
      <c r="D166" s="363"/>
      <c r="E166" s="363"/>
      <c r="F166" s="363"/>
      <c r="G166" s="363"/>
      <c r="H166" s="363"/>
      <c r="I166" s="363"/>
      <c r="J166" s="363"/>
      <c r="K166" s="363"/>
      <c r="L166" s="363"/>
      <c r="M166" s="363"/>
      <c r="N166" s="363"/>
      <c r="O166" s="363"/>
      <c r="P166" s="363"/>
      <c r="Q166" s="363"/>
      <c r="R166" s="363"/>
      <c r="S166" s="363"/>
      <c r="T166" s="363"/>
      <c r="U166" s="363"/>
      <c r="V166" s="363"/>
      <c r="W166" s="363"/>
      <c r="X166" s="363"/>
      <c r="Y166" s="363"/>
      <c r="Z166" s="363"/>
      <c r="AA166" s="363"/>
      <c r="AB166" s="363"/>
      <c r="AC166" s="363"/>
      <c r="AD166" s="363"/>
      <c r="AE166" s="363"/>
      <c r="AF166" s="363"/>
      <c r="AG166" s="363"/>
      <c r="AH166" s="363"/>
      <c r="AI166" s="364"/>
      <c r="AJ166" s="353">
        <f>'[1]Cerere de Finantare'!AJ1475</f>
        <v>0</v>
      </c>
      <c r="AK166" s="353"/>
      <c r="AL166" s="353"/>
      <c r="AM166" s="353"/>
      <c r="AN166" s="353"/>
      <c r="AO166" s="353"/>
      <c r="AP166" s="353"/>
      <c r="AQ166" s="353"/>
      <c r="AR166" s="353"/>
      <c r="AS166" s="353">
        <f>'[1]Cerere de Finantare'!AS1475</f>
        <v>0</v>
      </c>
      <c r="AT166" s="353"/>
      <c r="AU166" s="353"/>
      <c r="AV166" s="353"/>
      <c r="AW166" s="353"/>
      <c r="AX166" s="353"/>
      <c r="AY166" s="353"/>
      <c r="AZ166" s="353"/>
      <c r="BA166" s="317">
        <f t="shared" si="6"/>
        <v>0</v>
      </c>
      <c r="BB166" s="317"/>
      <c r="BC166" s="317"/>
      <c r="BD166" s="317"/>
      <c r="BE166" s="317"/>
      <c r="BF166" s="317"/>
      <c r="BG166" s="317"/>
      <c r="BH166" s="317"/>
      <c r="BI166" s="317"/>
    </row>
    <row r="167" spans="1:61" x14ac:dyDescent="0.2">
      <c r="A167" s="344" t="s">
        <v>58</v>
      </c>
      <c r="B167" s="345"/>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6"/>
      <c r="AJ167" s="318">
        <f>AJ96+AJ101+AJ102+AJ128+AJ135+AJ148+AJ151+AJ161</f>
        <v>0</v>
      </c>
      <c r="AK167" s="318"/>
      <c r="AL167" s="318"/>
      <c r="AM167" s="318"/>
      <c r="AN167" s="318"/>
      <c r="AO167" s="318"/>
      <c r="AP167" s="318"/>
      <c r="AQ167" s="318"/>
      <c r="AR167" s="318"/>
      <c r="AS167" s="318">
        <f>AS96+AS101+AS102+AS128+AS135+AS148+AS151+AS161</f>
        <v>0</v>
      </c>
      <c r="AT167" s="318"/>
      <c r="AU167" s="318"/>
      <c r="AV167" s="318"/>
      <c r="AW167" s="318"/>
      <c r="AX167" s="318"/>
      <c r="AY167" s="318"/>
      <c r="AZ167" s="318"/>
      <c r="BA167" s="318">
        <f t="shared" si="6"/>
        <v>0</v>
      </c>
      <c r="BB167" s="318"/>
      <c r="BC167" s="318"/>
      <c r="BD167" s="318"/>
      <c r="BE167" s="318"/>
      <c r="BF167" s="318"/>
      <c r="BG167" s="318"/>
      <c r="BH167" s="318"/>
      <c r="BI167" s="318"/>
    </row>
    <row r="168" spans="1:61" x14ac:dyDescent="0.2">
      <c r="A168" s="347" t="s">
        <v>78</v>
      </c>
      <c r="B168" s="348"/>
      <c r="C168" s="348"/>
      <c r="D168" s="348"/>
      <c r="E168" s="348"/>
      <c r="F168" s="348"/>
      <c r="G168" s="348"/>
      <c r="H168" s="348"/>
      <c r="I168" s="348"/>
      <c r="J168" s="348"/>
      <c r="K168" s="348"/>
      <c r="L168" s="348"/>
      <c r="M168" s="348"/>
      <c r="N168" s="348"/>
      <c r="O168" s="348"/>
      <c r="P168" s="348"/>
      <c r="Q168" s="348"/>
      <c r="R168" s="348"/>
      <c r="S168" s="99"/>
      <c r="T168" s="99"/>
      <c r="U168" s="99"/>
      <c r="V168" s="99"/>
      <c r="W168" s="99"/>
      <c r="X168" s="99"/>
      <c r="Y168" s="99"/>
      <c r="Z168" s="99"/>
      <c r="AA168" s="99"/>
      <c r="AB168" s="99"/>
      <c r="AC168" s="99"/>
      <c r="AD168" s="99"/>
      <c r="AE168" s="100"/>
      <c r="AF168" s="100" t="e">
        <f>AJ169*100/AJ167</f>
        <v>#DIV/0!</v>
      </c>
      <c r="AG168" s="100"/>
      <c r="AH168" s="100"/>
      <c r="AI168" s="101">
        <f>IF(AJ167=0,0,AF168)</f>
        <v>0</v>
      </c>
      <c r="AJ168" s="349" t="str">
        <f>IF(AI168&lt;=5,"actualizare mai mică de 5% din valoarea eligibila","actualizare mai mare de 5% din valoarea eligibila")</f>
        <v>actualizare mai mică de 5% din valoarea eligibila</v>
      </c>
      <c r="AK168" s="350"/>
      <c r="AL168" s="350"/>
      <c r="AM168" s="350"/>
      <c r="AN168" s="350"/>
      <c r="AO168" s="350"/>
      <c r="AP168" s="350"/>
      <c r="AQ168" s="350"/>
      <c r="AR168" s="350"/>
      <c r="AS168" s="351"/>
      <c r="AT168" s="351"/>
      <c r="AU168" s="351"/>
      <c r="AV168" s="351"/>
      <c r="AW168" s="351"/>
      <c r="AX168" s="351"/>
      <c r="AY168" s="351"/>
      <c r="AZ168" s="351"/>
      <c r="BA168" s="350"/>
      <c r="BB168" s="350"/>
      <c r="BC168" s="350"/>
      <c r="BD168" s="350"/>
      <c r="BE168" s="350"/>
      <c r="BF168" s="350"/>
      <c r="BG168" s="350"/>
      <c r="BH168" s="350"/>
      <c r="BI168" s="352"/>
    </row>
    <row r="169" spans="1:61" x14ac:dyDescent="0.2">
      <c r="A169" s="328" t="s">
        <v>59</v>
      </c>
      <c r="B169" s="329"/>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329"/>
      <c r="AE169" s="329"/>
      <c r="AF169" s="329"/>
      <c r="AG169" s="329"/>
      <c r="AH169" s="329"/>
      <c r="AI169" s="330"/>
      <c r="AJ169" s="353">
        <f>'[1]Cerere de Finantare'!AJ918+'[1]Cerere de Finantare'!AJ1005+'[1]Cerere de Finantare'!AJ1092+'[1]Cerere de Finantare'!AJ1179+'[1]Cerere de Finantare'!AJ1266+'[1]Cerere de Finantare'!AJ1353+'[1]Cerere de Finantare'!AJ1440+'[1]Cerere de Finantare'!AJ1478+'[1]Cerere de Finantare'!AJ1522</f>
        <v>0</v>
      </c>
      <c r="AK169" s="353"/>
      <c r="AL169" s="353"/>
      <c r="AM169" s="353"/>
      <c r="AN169" s="353"/>
      <c r="AO169" s="353"/>
      <c r="AP169" s="353"/>
      <c r="AQ169" s="353"/>
      <c r="AR169" s="354"/>
      <c r="AS169" s="355"/>
      <c r="AT169" s="356"/>
      <c r="AU169" s="356"/>
      <c r="AV169" s="356"/>
      <c r="AW169" s="356"/>
      <c r="AX169" s="356"/>
      <c r="AY169" s="356"/>
      <c r="AZ169" s="357"/>
      <c r="BA169" s="317">
        <f>AJ169</f>
        <v>0</v>
      </c>
      <c r="BB169" s="317"/>
      <c r="BC169" s="317"/>
      <c r="BD169" s="317"/>
      <c r="BE169" s="317"/>
      <c r="BF169" s="317"/>
      <c r="BG169" s="317"/>
      <c r="BH169" s="317"/>
      <c r="BI169" s="317"/>
    </row>
    <row r="170" spans="1:61" x14ac:dyDescent="0.2">
      <c r="A170" s="328" t="s">
        <v>60</v>
      </c>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c r="AE170" s="329"/>
      <c r="AF170" s="329"/>
      <c r="AG170" s="329"/>
      <c r="AH170" s="329"/>
      <c r="AI170" s="330"/>
      <c r="AJ170" s="318">
        <f>AJ167+AJ169</f>
        <v>0</v>
      </c>
      <c r="AK170" s="318"/>
      <c r="AL170" s="318"/>
      <c r="AM170" s="318"/>
      <c r="AN170" s="318"/>
      <c r="AO170" s="318"/>
      <c r="AP170" s="318"/>
      <c r="AQ170" s="318"/>
      <c r="AR170" s="331"/>
      <c r="AS170" s="358">
        <f>AS167</f>
        <v>0</v>
      </c>
      <c r="AT170" s="359"/>
      <c r="AU170" s="359"/>
      <c r="AV170" s="359"/>
      <c r="AW170" s="359"/>
      <c r="AX170" s="359"/>
      <c r="AY170" s="359"/>
      <c r="AZ170" s="360"/>
      <c r="BA170" s="318">
        <f>SUM(AJ170:AZ170)</f>
        <v>0</v>
      </c>
      <c r="BB170" s="318"/>
      <c r="BC170" s="318"/>
      <c r="BD170" s="318"/>
      <c r="BE170" s="318"/>
      <c r="BF170" s="318"/>
      <c r="BG170" s="318"/>
      <c r="BH170" s="318"/>
      <c r="BI170" s="318"/>
    </row>
    <row r="171" spans="1:61" x14ac:dyDescent="0.2">
      <c r="A171" s="328" t="s">
        <v>61</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29"/>
      <c r="AF171" s="329"/>
      <c r="AG171" s="329"/>
      <c r="AH171" s="329"/>
      <c r="AI171" s="330"/>
      <c r="AJ171" s="353">
        <f>'[1]Cerere de Finantare'!AJ920+'[1]Cerere de Finantare'!AJ1007+'[1]Cerere de Finantare'!AJ1094+'[1]Cerere de Finantare'!AJ1181+'[1]Cerere de Finantare'!AJ1268+'[1]Cerere de Finantare'!AJ1355+'[1]Cerere de Finantare'!AJ1442+'[1]Cerere de Finantare'!AJ1480+'[1]Cerere de Finantare'!AJ1524</f>
        <v>0</v>
      </c>
      <c r="AK171" s="353"/>
      <c r="AL171" s="353"/>
      <c r="AM171" s="353"/>
      <c r="AN171" s="353"/>
      <c r="AO171" s="353"/>
      <c r="AP171" s="353"/>
      <c r="AQ171" s="353"/>
      <c r="AR171" s="353"/>
      <c r="AS171" s="361">
        <f>'[1]Cerere de Finantare'!AS920+'[1]Cerere de Finantare'!AS1007+'[1]Cerere de Finantare'!AS1094+'[1]Cerere de Finantare'!AS1181+'[1]Cerere de Finantare'!AS1268+'[1]Cerere de Finantare'!AS1355+'[1]Cerere de Finantare'!AS1442+'[1]Cerere de Finantare'!AS1480+'[1]Cerere de Finantare'!AS1524</f>
        <v>0</v>
      </c>
      <c r="AT171" s="361"/>
      <c r="AU171" s="361"/>
      <c r="AV171" s="361"/>
      <c r="AW171" s="361"/>
      <c r="AX171" s="361"/>
      <c r="AY171" s="361"/>
      <c r="AZ171" s="361"/>
      <c r="BA171" s="317">
        <f>SUM(AJ171:AZ171)</f>
        <v>0</v>
      </c>
      <c r="BB171" s="317"/>
      <c r="BC171" s="317"/>
      <c r="BD171" s="317"/>
      <c r="BE171" s="317"/>
      <c r="BF171" s="317"/>
      <c r="BG171" s="317"/>
      <c r="BH171" s="317"/>
      <c r="BI171" s="317"/>
    </row>
    <row r="172" spans="1:61" x14ac:dyDescent="0.2">
      <c r="A172" s="328"/>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c r="AC172" s="329"/>
      <c r="AD172" s="329"/>
      <c r="AE172" s="329"/>
      <c r="AF172" s="329"/>
      <c r="AG172" s="329"/>
      <c r="AH172" s="329"/>
      <c r="AI172" s="330"/>
      <c r="AJ172" s="317">
        <f>SUM(AJ170:AR171)</f>
        <v>0</v>
      </c>
      <c r="AK172" s="317"/>
      <c r="AL172" s="317"/>
      <c r="AM172" s="317"/>
      <c r="AN172" s="317"/>
      <c r="AO172" s="317"/>
      <c r="AP172" s="317"/>
      <c r="AQ172" s="317"/>
      <c r="AR172" s="317"/>
      <c r="AS172" s="317">
        <f>SUM(AS170:AZ171)</f>
        <v>0</v>
      </c>
      <c r="AT172" s="317"/>
      <c r="AU172" s="317"/>
      <c r="AV172" s="317"/>
      <c r="AW172" s="317"/>
      <c r="AX172" s="317"/>
      <c r="AY172" s="317"/>
      <c r="AZ172" s="317"/>
      <c r="BA172" s="317">
        <f>SUM(AJ172:AZ172)</f>
        <v>0</v>
      </c>
      <c r="BB172" s="317"/>
      <c r="BC172" s="317"/>
      <c r="BD172" s="317"/>
      <c r="BE172" s="317"/>
      <c r="BF172" s="317"/>
      <c r="BG172" s="317"/>
      <c r="BH172" s="317"/>
      <c r="BI172" s="317"/>
    </row>
    <row r="173" spans="1:61" x14ac:dyDescent="0.2">
      <c r="A173" s="328" t="s">
        <v>62</v>
      </c>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c r="AC173" s="329"/>
      <c r="AD173" s="329"/>
      <c r="AE173" s="329"/>
      <c r="AF173" s="329"/>
      <c r="AG173" s="329"/>
      <c r="AH173" s="329"/>
      <c r="AI173" s="330"/>
      <c r="AJ173" s="331">
        <f>BA170+BA171</f>
        <v>0</v>
      </c>
      <c r="AK173" s="332"/>
      <c r="AL173" s="332"/>
      <c r="AM173" s="332"/>
      <c r="AN173" s="332"/>
      <c r="AO173" s="332"/>
      <c r="AP173" s="332"/>
      <c r="AQ173" s="332"/>
      <c r="AR173" s="332"/>
      <c r="AS173" s="332"/>
      <c r="AT173" s="332"/>
      <c r="AU173" s="332"/>
      <c r="AV173" s="332"/>
      <c r="AW173" s="332"/>
      <c r="AX173" s="332"/>
      <c r="AY173" s="332"/>
      <c r="AZ173" s="332"/>
      <c r="BA173" s="332"/>
      <c r="BB173" s="332"/>
      <c r="BC173" s="332"/>
      <c r="BD173" s="332"/>
      <c r="BE173" s="332"/>
      <c r="BF173" s="332"/>
      <c r="BG173" s="332"/>
      <c r="BH173" s="332"/>
      <c r="BI173" s="333"/>
    </row>
    <row r="174" spans="1:61" x14ac:dyDescent="0.2">
      <c r="A174" s="903"/>
      <c r="B174" s="904"/>
      <c r="C174" s="904"/>
      <c r="D174" s="904"/>
      <c r="E174" s="904"/>
      <c r="F174" s="904"/>
      <c r="G174" s="904"/>
      <c r="H174" s="904"/>
      <c r="I174" s="904"/>
      <c r="J174" s="904"/>
      <c r="K174" s="904"/>
      <c r="L174" s="904"/>
      <c r="M174" s="904"/>
      <c r="N174" s="904"/>
      <c r="O174" s="904"/>
      <c r="P174" s="904"/>
      <c r="Q174" s="904"/>
      <c r="R174" s="904"/>
      <c r="S174" s="904"/>
      <c r="T174" s="904"/>
      <c r="U174" s="904"/>
      <c r="V174" s="904"/>
      <c r="W174" s="904"/>
      <c r="X174" s="904"/>
      <c r="Y174" s="904"/>
      <c r="Z174" s="904"/>
      <c r="AA174" s="904"/>
      <c r="AB174" s="904"/>
      <c r="AC174" s="904"/>
      <c r="AD174" s="904"/>
      <c r="AE174" s="904"/>
      <c r="AF174" s="904"/>
      <c r="AG174" s="904"/>
      <c r="AH174" s="904"/>
      <c r="AI174" s="905"/>
      <c r="AJ174" s="908" t="s">
        <v>69</v>
      </c>
      <c r="AK174" s="908"/>
      <c r="AL174" s="908"/>
      <c r="AM174" s="908"/>
      <c r="AN174" s="908"/>
      <c r="AO174" s="908"/>
      <c r="AP174" s="908"/>
      <c r="AQ174" s="908"/>
      <c r="AR174" s="908"/>
      <c r="AS174" s="908" t="s">
        <v>57</v>
      </c>
      <c r="AT174" s="908"/>
      <c r="AU174" s="908"/>
      <c r="AV174" s="908"/>
      <c r="AW174" s="908"/>
      <c r="AX174" s="908"/>
      <c r="AY174" s="908"/>
      <c r="AZ174" s="908"/>
      <c r="BA174" s="907"/>
      <c r="BB174" s="907"/>
      <c r="BC174" s="907"/>
      <c r="BD174" s="907"/>
      <c r="BE174" s="907"/>
      <c r="BF174" s="907"/>
      <c r="BG174" s="907"/>
      <c r="BH174" s="907"/>
      <c r="BI174" s="907"/>
    </row>
    <row r="175" spans="1:61" x14ac:dyDescent="0.2">
      <c r="A175" s="903" t="s">
        <v>63</v>
      </c>
      <c r="B175" s="904"/>
      <c r="C175" s="904"/>
      <c r="D175" s="904"/>
      <c r="E175" s="904"/>
      <c r="F175" s="904"/>
      <c r="G175" s="904"/>
      <c r="H175" s="904"/>
      <c r="I175" s="904"/>
      <c r="J175" s="904"/>
      <c r="K175" s="904"/>
      <c r="L175" s="904"/>
      <c r="M175" s="904"/>
      <c r="N175" s="904"/>
      <c r="O175" s="904"/>
      <c r="P175" s="904"/>
      <c r="Q175" s="904"/>
      <c r="R175" s="904"/>
      <c r="S175" s="904"/>
      <c r="T175" s="904"/>
      <c r="U175" s="904"/>
      <c r="V175" s="904"/>
      <c r="W175" s="904"/>
      <c r="X175" s="904"/>
      <c r="Y175" s="904"/>
      <c r="Z175" s="904"/>
      <c r="AA175" s="904"/>
      <c r="AB175" s="904"/>
      <c r="AC175" s="904"/>
      <c r="AD175" s="904"/>
      <c r="AE175" s="904"/>
      <c r="AF175" s="904"/>
      <c r="AG175" s="904"/>
      <c r="AH175" s="904"/>
      <c r="AI175" s="905"/>
      <c r="AJ175" s="906">
        <f>AS175*H89</f>
        <v>0</v>
      </c>
      <c r="AK175" s="906"/>
      <c r="AL175" s="906"/>
      <c r="AM175" s="906"/>
      <c r="AN175" s="906"/>
      <c r="AO175" s="906"/>
      <c r="AP175" s="906"/>
      <c r="AQ175" s="906"/>
      <c r="AR175" s="906"/>
      <c r="AS175" s="906">
        <f>AJ173</f>
        <v>0</v>
      </c>
      <c r="AT175" s="906"/>
      <c r="AU175" s="906"/>
      <c r="AV175" s="906"/>
      <c r="AW175" s="906"/>
      <c r="AX175" s="906"/>
      <c r="AY175" s="906"/>
      <c r="AZ175" s="906"/>
      <c r="BA175" s="907"/>
      <c r="BB175" s="907"/>
      <c r="BC175" s="907"/>
      <c r="BD175" s="907"/>
      <c r="BE175" s="907"/>
      <c r="BF175" s="907"/>
      <c r="BG175" s="907"/>
      <c r="BH175" s="907"/>
      <c r="BI175" s="907"/>
    </row>
    <row r="176" spans="1:61" x14ac:dyDescent="0.2">
      <c r="A176" s="903" t="s">
        <v>65</v>
      </c>
      <c r="B176" s="904"/>
      <c r="C176" s="904"/>
      <c r="D176" s="904"/>
      <c r="E176" s="904"/>
      <c r="F176" s="904"/>
      <c r="G176" s="904"/>
      <c r="H176" s="904"/>
      <c r="I176" s="904"/>
      <c r="J176" s="904"/>
      <c r="K176" s="904"/>
      <c r="L176" s="904"/>
      <c r="M176" s="904"/>
      <c r="N176" s="904"/>
      <c r="O176" s="904"/>
      <c r="P176" s="904"/>
      <c r="Q176" s="904"/>
      <c r="R176" s="904"/>
      <c r="S176" s="904"/>
      <c r="T176" s="904"/>
      <c r="U176" s="904"/>
      <c r="V176" s="904"/>
      <c r="W176" s="904"/>
      <c r="X176" s="904"/>
      <c r="Y176" s="904"/>
      <c r="Z176" s="904"/>
      <c r="AA176" s="904"/>
      <c r="AB176" s="904"/>
      <c r="AC176" s="904"/>
      <c r="AD176" s="904"/>
      <c r="AE176" s="904"/>
      <c r="AF176" s="904"/>
      <c r="AG176" s="904"/>
      <c r="AH176" s="904"/>
      <c r="AI176" s="905"/>
      <c r="AJ176" s="906">
        <f>AS176*H89</f>
        <v>0</v>
      </c>
      <c r="AK176" s="906"/>
      <c r="AL176" s="906"/>
      <c r="AM176" s="906"/>
      <c r="AN176" s="906"/>
      <c r="AO176" s="906"/>
      <c r="AP176" s="906"/>
      <c r="AQ176" s="906"/>
      <c r="AR176" s="906"/>
      <c r="AS176" s="906">
        <f>AJ170+AJ171</f>
        <v>0</v>
      </c>
      <c r="AT176" s="906"/>
      <c r="AU176" s="906"/>
      <c r="AV176" s="906"/>
      <c r="AW176" s="906"/>
      <c r="AX176" s="906"/>
      <c r="AY176" s="906"/>
      <c r="AZ176" s="906"/>
      <c r="BA176" s="907"/>
      <c r="BB176" s="907"/>
      <c r="BC176" s="907"/>
      <c r="BD176" s="907"/>
      <c r="BE176" s="907"/>
      <c r="BF176" s="907"/>
      <c r="BG176" s="907"/>
      <c r="BH176" s="907"/>
      <c r="BI176" s="907"/>
    </row>
    <row r="177" spans="1:61" x14ac:dyDescent="0.2">
      <c r="A177" s="903" t="s">
        <v>64</v>
      </c>
      <c r="B177" s="904"/>
      <c r="C177" s="904"/>
      <c r="D177" s="904"/>
      <c r="E177" s="904"/>
      <c r="F177" s="904"/>
      <c r="G177" s="904"/>
      <c r="H177" s="904"/>
      <c r="I177" s="904"/>
      <c r="J177" s="904"/>
      <c r="K177" s="904"/>
      <c r="L177" s="904"/>
      <c r="M177" s="904"/>
      <c r="N177" s="904"/>
      <c r="O177" s="904"/>
      <c r="P177" s="904"/>
      <c r="Q177" s="904"/>
      <c r="R177" s="904"/>
      <c r="S177" s="904"/>
      <c r="T177" s="904"/>
      <c r="U177" s="904"/>
      <c r="V177" s="904"/>
      <c r="W177" s="904"/>
      <c r="X177" s="904"/>
      <c r="Y177" s="904"/>
      <c r="Z177" s="904"/>
      <c r="AA177" s="904"/>
      <c r="AB177" s="904"/>
      <c r="AC177" s="904"/>
      <c r="AD177" s="904"/>
      <c r="AE177" s="904"/>
      <c r="AF177" s="904"/>
      <c r="AG177" s="904"/>
      <c r="AH177" s="904"/>
      <c r="AI177" s="905"/>
      <c r="AJ177" s="906">
        <f>AS177*H89</f>
        <v>0</v>
      </c>
      <c r="AK177" s="906"/>
      <c r="AL177" s="906"/>
      <c r="AM177" s="906"/>
      <c r="AN177" s="906"/>
      <c r="AO177" s="906"/>
      <c r="AP177" s="906"/>
      <c r="AQ177" s="906"/>
      <c r="AR177" s="906"/>
      <c r="AS177" s="906">
        <f>AS170+AS171</f>
        <v>0</v>
      </c>
      <c r="AT177" s="906"/>
      <c r="AU177" s="906"/>
      <c r="AV177" s="906"/>
      <c r="AW177" s="906"/>
      <c r="AX177" s="906"/>
      <c r="AY177" s="906"/>
      <c r="AZ177" s="906"/>
      <c r="BA177" s="907"/>
      <c r="BB177" s="907"/>
      <c r="BC177" s="907"/>
      <c r="BD177" s="907"/>
      <c r="BE177" s="907"/>
      <c r="BF177" s="907"/>
      <c r="BG177" s="907"/>
      <c r="BH177" s="907"/>
      <c r="BI177" s="907"/>
    </row>
    <row r="178" spans="1:61" x14ac:dyDescent="0.2">
      <c r="A178" s="903"/>
      <c r="B178" s="904"/>
      <c r="C178" s="904"/>
      <c r="D178" s="904"/>
      <c r="E178" s="904"/>
      <c r="F178" s="904"/>
      <c r="G178" s="904"/>
      <c r="H178" s="904"/>
      <c r="I178" s="904"/>
      <c r="J178" s="904"/>
      <c r="K178" s="904"/>
      <c r="L178" s="904"/>
      <c r="M178" s="904"/>
      <c r="N178" s="904"/>
      <c r="O178" s="904"/>
      <c r="P178" s="904"/>
      <c r="Q178" s="904"/>
      <c r="R178" s="904"/>
      <c r="S178" s="904"/>
      <c r="T178" s="904"/>
      <c r="U178" s="904"/>
      <c r="V178" s="904"/>
      <c r="W178" s="904"/>
      <c r="X178" s="904"/>
      <c r="Y178" s="904"/>
      <c r="Z178" s="904"/>
      <c r="AA178" s="904"/>
      <c r="AB178" s="904"/>
      <c r="AC178" s="904"/>
      <c r="AD178" s="904"/>
      <c r="AE178" s="904"/>
      <c r="AF178" s="904"/>
      <c r="AG178" s="904"/>
      <c r="AH178" s="904"/>
      <c r="AI178" s="905"/>
      <c r="AJ178" s="907"/>
      <c r="AK178" s="907"/>
      <c r="AL178" s="907"/>
      <c r="AM178" s="907"/>
      <c r="AN178" s="907"/>
      <c r="AO178" s="907"/>
      <c r="AP178" s="907"/>
      <c r="AQ178" s="907"/>
      <c r="AR178" s="907"/>
      <c r="AS178" s="907"/>
      <c r="AT178" s="907"/>
      <c r="AU178" s="907"/>
      <c r="AV178" s="907"/>
      <c r="AW178" s="907"/>
      <c r="AX178" s="907"/>
      <c r="AY178" s="907"/>
      <c r="AZ178" s="907"/>
      <c r="BA178" s="907"/>
      <c r="BB178" s="907"/>
      <c r="BC178" s="907"/>
      <c r="BD178" s="907"/>
      <c r="BE178" s="907"/>
      <c r="BF178" s="907"/>
      <c r="BG178" s="907"/>
      <c r="BH178" s="907"/>
      <c r="BI178" s="907"/>
    </row>
    <row r="179" spans="1:61" x14ac:dyDescent="0.2">
      <c r="A179" s="322" t="s">
        <v>66</v>
      </c>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4"/>
      <c r="AJ179" s="325" t="s">
        <v>67</v>
      </c>
      <c r="AK179" s="325"/>
      <c r="AL179" s="325"/>
      <c r="AM179" s="325"/>
      <c r="AN179" s="325"/>
      <c r="AO179" s="325"/>
      <c r="AP179" s="325"/>
      <c r="AQ179" s="325"/>
      <c r="AR179" s="325"/>
      <c r="AS179" s="325" t="s">
        <v>68</v>
      </c>
      <c r="AT179" s="325"/>
      <c r="AU179" s="325"/>
      <c r="AV179" s="325"/>
      <c r="AW179" s="325"/>
      <c r="AX179" s="325"/>
      <c r="AY179" s="325"/>
      <c r="AZ179" s="325"/>
      <c r="BA179" s="325" t="s">
        <v>55</v>
      </c>
      <c r="BB179" s="325"/>
      <c r="BC179" s="325"/>
      <c r="BD179" s="325"/>
      <c r="BE179" s="325"/>
      <c r="BF179" s="325"/>
      <c r="BG179" s="325"/>
      <c r="BH179" s="325"/>
      <c r="BI179" s="325"/>
    </row>
    <row r="180" spans="1:61" x14ac:dyDescent="0.2">
      <c r="A180" s="297" t="s">
        <v>70</v>
      </c>
      <c r="B180" s="298"/>
      <c r="C180" s="298"/>
      <c r="D180" s="298"/>
      <c r="E180" s="298"/>
      <c r="F180" s="298"/>
      <c r="G180" s="298"/>
      <c r="H180" s="298"/>
      <c r="I180" s="298"/>
      <c r="J180" s="298"/>
      <c r="K180" s="298"/>
      <c r="L180" s="298"/>
      <c r="M180" s="298"/>
      <c r="N180" s="298"/>
      <c r="O180" s="298"/>
      <c r="P180" s="298"/>
      <c r="Q180" s="298"/>
      <c r="R180" s="298"/>
      <c r="S180" s="298"/>
      <c r="T180" s="298"/>
      <c r="U180" s="298"/>
      <c r="V180" s="298"/>
      <c r="W180" s="298"/>
      <c r="X180" s="298"/>
      <c r="Y180" s="298"/>
      <c r="Z180" s="298"/>
      <c r="AA180" s="298"/>
      <c r="AB180" s="298"/>
      <c r="AC180" s="298"/>
      <c r="AD180" s="298"/>
      <c r="AE180" s="298"/>
      <c r="AF180" s="298"/>
      <c r="AG180" s="298"/>
      <c r="AH180" s="298"/>
      <c r="AI180" s="304"/>
      <c r="AJ180" s="326">
        <f>'[1]Cerere de Finantare'!AJ929+'[1]Cerere de Finantare'!AJ1016+'[1]Cerere de Finantare'!AJ1103+'[1]Cerere de Finantare'!AJ1190+'[1]Cerere de Finantare'!AJ1277+'[1]Cerere de Finantare'!AJ1364+'[1]Cerere de Finantare'!AJ1451+'[1]Cerere de Finantare'!AJ1489+'[1]Cerere de Finantare'!AJ1533</f>
        <v>0</v>
      </c>
      <c r="AK180" s="326"/>
      <c r="AL180" s="326"/>
      <c r="AM180" s="326"/>
      <c r="AN180" s="326"/>
      <c r="AO180" s="326"/>
      <c r="AP180" s="326"/>
      <c r="AQ180" s="326"/>
      <c r="AR180" s="326"/>
      <c r="AS180" s="327"/>
      <c r="AT180" s="327"/>
      <c r="AU180" s="327"/>
      <c r="AV180" s="327"/>
      <c r="AW180" s="327"/>
      <c r="AX180" s="327"/>
      <c r="AY180" s="327"/>
      <c r="AZ180" s="327"/>
      <c r="BA180" s="317">
        <f>AJ180</f>
        <v>0</v>
      </c>
      <c r="BB180" s="317"/>
      <c r="BC180" s="317"/>
      <c r="BD180" s="317"/>
      <c r="BE180" s="317"/>
      <c r="BF180" s="317"/>
      <c r="BG180" s="317"/>
      <c r="BH180" s="317"/>
      <c r="BI180" s="317"/>
    </row>
    <row r="181" spans="1:61" x14ac:dyDescent="0.2">
      <c r="A181" s="297" t="s">
        <v>71</v>
      </c>
      <c r="B181" s="298"/>
      <c r="C181" s="298"/>
      <c r="D181" s="298"/>
      <c r="E181" s="298"/>
      <c r="F181" s="298"/>
      <c r="G181" s="298"/>
      <c r="H181" s="298"/>
      <c r="I181" s="298"/>
      <c r="J181" s="298"/>
      <c r="K181" s="298"/>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304"/>
      <c r="AJ181" s="318">
        <f>SUM(AJ182:AR183)</f>
        <v>0</v>
      </c>
      <c r="AK181" s="318"/>
      <c r="AL181" s="318"/>
      <c r="AM181" s="318"/>
      <c r="AN181" s="318"/>
      <c r="AO181" s="318"/>
      <c r="AP181" s="318"/>
      <c r="AQ181" s="318"/>
      <c r="AR181" s="318"/>
      <c r="AS181" s="318">
        <f>SUM(AS182:AZ183)</f>
        <v>0</v>
      </c>
      <c r="AT181" s="318"/>
      <c r="AU181" s="318"/>
      <c r="AV181" s="318"/>
      <c r="AW181" s="318"/>
      <c r="AX181" s="318"/>
      <c r="AY181" s="318"/>
      <c r="AZ181" s="318"/>
      <c r="BA181" s="318">
        <f>SUM(AJ181:AZ181)</f>
        <v>0</v>
      </c>
      <c r="BB181" s="318"/>
      <c r="BC181" s="318"/>
      <c r="BD181" s="318"/>
      <c r="BE181" s="318"/>
      <c r="BF181" s="318"/>
      <c r="BG181" s="318"/>
      <c r="BH181" s="318"/>
      <c r="BI181" s="318"/>
    </row>
    <row r="182" spans="1:61" x14ac:dyDescent="0.2">
      <c r="A182" s="339"/>
      <c r="B182" s="340"/>
      <c r="C182" s="340"/>
      <c r="D182" s="340"/>
      <c r="E182" s="340"/>
      <c r="F182" s="340"/>
      <c r="G182" s="340"/>
      <c r="H182" s="340"/>
      <c r="I182" s="340"/>
      <c r="J182" s="340"/>
      <c r="K182" s="340"/>
      <c r="L182" s="340"/>
      <c r="M182" s="340"/>
      <c r="N182" s="340"/>
      <c r="O182" s="68"/>
      <c r="P182" s="341" t="s">
        <v>72</v>
      </c>
      <c r="Q182" s="341"/>
      <c r="R182" s="341"/>
      <c r="S182" s="341"/>
      <c r="T182" s="341"/>
      <c r="U182" s="341"/>
      <c r="V182" s="341"/>
      <c r="W182" s="341"/>
      <c r="X182" s="341"/>
      <c r="Y182" s="341"/>
      <c r="Z182" s="341"/>
      <c r="AA182" s="341"/>
      <c r="AB182" s="341"/>
      <c r="AC182" s="341"/>
      <c r="AD182" s="341"/>
      <c r="AE182" s="341"/>
      <c r="AF182" s="341"/>
      <c r="AG182" s="341"/>
      <c r="AH182" s="341"/>
      <c r="AI182" s="342"/>
      <c r="AJ182" s="305">
        <f>'[1]Cerere de Finantare'!AJ931+'[1]Cerere de Finantare'!AJ1018+'[1]Cerere de Finantare'!AJ1105+'[1]Cerere de Finantare'!AJ1192+'[1]Cerere de Finantare'!AJ1279+'[1]Cerere de Finantare'!AJ1366+'[1]Cerere de Finantare'!AJ1453+'[1]Cerere de Finantare'!AJ1491</f>
        <v>0</v>
      </c>
      <c r="AK182" s="305"/>
      <c r="AL182" s="305"/>
      <c r="AM182" s="305"/>
      <c r="AN182" s="305"/>
      <c r="AO182" s="305"/>
      <c r="AP182" s="305"/>
      <c r="AQ182" s="305"/>
      <c r="AR182" s="305"/>
      <c r="AS182" s="305">
        <f>'[1]Cerere de Finantare'!AS931+'[1]Cerere de Finantare'!AS1018+'[1]Cerere de Finantare'!AS1105+'[1]Cerere de Finantare'!AS1192+'[1]Cerere de Finantare'!AS1279+'[1]Cerere de Finantare'!AS1366+'[1]Cerere de Finantare'!AS1453+'[1]Cerere de Finantare'!AS1491+'[1]Cerere de Finantare'!AS1535</f>
        <v>0</v>
      </c>
      <c r="AT182" s="305"/>
      <c r="AU182" s="305"/>
      <c r="AV182" s="305"/>
      <c r="AW182" s="305"/>
      <c r="AX182" s="305"/>
      <c r="AY182" s="305"/>
      <c r="AZ182" s="305"/>
      <c r="BA182" s="317">
        <f>SUM(AJ182:AZ182)</f>
        <v>0</v>
      </c>
      <c r="BB182" s="317"/>
      <c r="BC182" s="317"/>
      <c r="BD182" s="317"/>
      <c r="BE182" s="317"/>
      <c r="BF182" s="317"/>
      <c r="BG182" s="317"/>
      <c r="BH182" s="317"/>
      <c r="BI182" s="317"/>
    </row>
    <row r="183" spans="1:61" x14ac:dyDescent="0.2">
      <c r="A183" s="339"/>
      <c r="B183" s="340"/>
      <c r="C183" s="340"/>
      <c r="D183" s="340"/>
      <c r="E183" s="340"/>
      <c r="F183" s="340"/>
      <c r="G183" s="340"/>
      <c r="H183" s="340"/>
      <c r="I183" s="340"/>
      <c r="J183" s="340"/>
      <c r="K183" s="340"/>
      <c r="L183" s="340"/>
      <c r="M183" s="340"/>
      <c r="N183" s="340"/>
      <c r="O183" s="68"/>
      <c r="P183" s="341" t="s">
        <v>73</v>
      </c>
      <c r="Q183" s="341"/>
      <c r="R183" s="341"/>
      <c r="S183" s="341"/>
      <c r="T183" s="341"/>
      <c r="U183" s="341"/>
      <c r="V183" s="341"/>
      <c r="W183" s="341"/>
      <c r="X183" s="341"/>
      <c r="Y183" s="341"/>
      <c r="Z183" s="341"/>
      <c r="AA183" s="341"/>
      <c r="AB183" s="341"/>
      <c r="AC183" s="341"/>
      <c r="AD183" s="341"/>
      <c r="AE183" s="341"/>
      <c r="AF183" s="341"/>
      <c r="AG183" s="341"/>
      <c r="AH183" s="341"/>
      <c r="AI183" s="342"/>
      <c r="AJ183" s="305">
        <f>'[1]Cerere de Finantare'!AJ932+'[1]Cerere de Finantare'!AJ1019+'[1]Cerere de Finantare'!AJ1106+'[1]Cerere de Finantare'!AJ1193+'[1]Cerere de Finantare'!AJ1280+'[1]Cerere de Finantare'!AJ1367+'[1]Cerere de Finantare'!AJ1454+'[1]Cerere de Finantare'!AJ1492</f>
        <v>0</v>
      </c>
      <c r="AK183" s="305"/>
      <c r="AL183" s="305"/>
      <c r="AM183" s="305"/>
      <c r="AN183" s="305"/>
      <c r="AO183" s="305"/>
      <c r="AP183" s="305"/>
      <c r="AQ183" s="305"/>
      <c r="AR183" s="305"/>
      <c r="AS183" s="305">
        <f>'[1]Cerere de Finantare'!AS932+'[1]Cerere de Finantare'!AS1019+'[1]Cerere de Finantare'!AS1106+'[1]Cerere de Finantare'!AS1193+'[1]Cerere de Finantare'!AS1280+'[1]Cerere de Finantare'!AS1367+'[1]Cerere de Finantare'!AS1454+'[1]Cerere de Finantare'!AS1492+'[1]Cerere de Finantare'!AS1536</f>
        <v>0</v>
      </c>
      <c r="AT183" s="305"/>
      <c r="AU183" s="305"/>
      <c r="AV183" s="305"/>
      <c r="AW183" s="305"/>
      <c r="AX183" s="305"/>
      <c r="AY183" s="305"/>
      <c r="AZ183" s="305"/>
      <c r="BA183" s="317">
        <f>SUM(AJ183:AZ183)</f>
        <v>0</v>
      </c>
      <c r="BB183" s="317"/>
      <c r="BC183" s="317"/>
      <c r="BD183" s="317"/>
      <c r="BE183" s="317"/>
      <c r="BF183" s="317"/>
      <c r="BG183" s="317"/>
      <c r="BH183" s="317"/>
      <c r="BI183" s="317"/>
    </row>
    <row r="184" spans="1:61" x14ac:dyDescent="0.2">
      <c r="A184" s="297" t="s">
        <v>74</v>
      </c>
      <c r="B184" s="298"/>
      <c r="C184" s="298"/>
      <c r="D184" s="298"/>
      <c r="E184" s="298"/>
      <c r="F184" s="298"/>
      <c r="G184" s="298"/>
      <c r="H184" s="298"/>
      <c r="I184" s="298"/>
      <c r="J184" s="298"/>
      <c r="K184" s="298"/>
      <c r="L184" s="298"/>
      <c r="M184" s="298"/>
      <c r="N184" s="298"/>
      <c r="O184" s="298"/>
      <c r="P184" s="298"/>
      <c r="Q184" s="298"/>
      <c r="R184" s="298"/>
      <c r="S184" s="298"/>
      <c r="T184" s="298"/>
      <c r="U184" s="298"/>
      <c r="V184" s="298"/>
      <c r="W184" s="298"/>
      <c r="X184" s="298"/>
      <c r="Y184" s="298"/>
      <c r="Z184" s="298"/>
      <c r="AA184" s="298"/>
      <c r="AB184" s="298"/>
      <c r="AC184" s="298"/>
      <c r="AD184" s="298"/>
      <c r="AE184" s="298"/>
      <c r="AF184" s="298"/>
      <c r="AG184" s="298"/>
      <c r="AH184" s="298"/>
      <c r="AI184" s="304"/>
      <c r="AJ184" s="318">
        <f>AJ180+AJ181</f>
        <v>0</v>
      </c>
      <c r="AK184" s="318"/>
      <c r="AL184" s="318"/>
      <c r="AM184" s="318"/>
      <c r="AN184" s="318"/>
      <c r="AO184" s="318"/>
      <c r="AP184" s="318"/>
      <c r="AQ184" s="318"/>
      <c r="AR184" s="318"/>
      <c r="AS184" s="318">
        <f>AS181</f>
        <v>0</v>
      </c>
      <c r="AT184" s="318"/>
      <c r="AU184" s="318"/>
      <c r="AV184" s="318"/>
      <c r="AW184" s="318"/>
      <c r="AX184" s="318"/>
      <c r="AY184" s="318"/>
      <c r="AZ184" s="318"/>
      <c r="BA184" s="318">
        <f>SUM(AJ184:AZ184)</f>
        <v>0</v>
      </c>
      <c r="BB184" s="318"/>
      <c r="BC184" s="318"/>
      <c r="BD184" s="318"/>
      <c r="BE184" s="318"/>
      <c r="BF184" s="318"/>
      <c r="BG184" s="318"/>
      <c r="BH184" s="318"/>
      <c r="BI184" s="318"/>
    </row>
    <row r="185" spans="1:61" x14ac:dyDescent="0.2">
      <c r="A185" s="297" t="s">
        <v>75</v>
      </c>
      <c r="B185" s="298"/>
      <c r="C185" s="298"/>
      <c r="D185" s="298"/>
      <c r="E185" s="298"/>
      <c r="F185" s="298"/>
      <c r="G185" s="298"/>
      <c r="H185" s="298"/>
      <c r="I185" s="298"/>
      <c r="J185" s="298"/>
      <c r="K185" s="298"/>
      <c r="L185" s="298"/>
      <c r="M185" s="298"/>
      <c r="N185" s="298"/>
      <c r="O185" s="298"/>
      <c r="P185" s="298"/>
      <c r="Q185" s="298"/>
      <c r="R185" s="298"/>
      <c r="S185" s="298"/>
      <c r="T185" s="298"/>
      <c r="U185" s="298"/>
      <c r="V185" s="298"/>
      <c r="W185" s="298"/>
      <c r="X185" s="298"/>
      <c r="Y185" s="298"/>
      <c r="Z185" s="298"/>
      <c r="AA185" s="298"/>
      <c r="AB185" s="298"/>
      <c r="AC185" s="298"/>
      <c r="AD185" s="298"/>
      <c r="AE185" s="298"/>
      <c r="AF185" s="298"/>
      <c r="AG185" s="102"/>
      <c r="AH185" s="102" t="e">
        <f>AJ180*100/AJ184</f>
        <v>#DIV/0!</v>
      </c>
      <c r="AI185" s="98">
        <f>IF(AJ184=0,0,AH185)</f>
        <v>0</v>
      </c>
      <c r="AJ185" s="299">
        <f>AI185</f>
        <v>0</v>
      </c>
      <c r="AK185" s="300"/>
      <c r="AL185" s="300"/>
      <c r="AM185" s="300"/>
      <c r="AN185" s="300"/>
      <c r="AO185" s="300"/>
      <c r="AP185" s="300"/>
      <c r="AQ185" s="300"/>
      <c r="AR185" s="191" t="s">
        <v>221</v>
      </c>
      <c r="AS185" s="301"/>
      <c r="AT185" s="302"/>
      <c r="AU185" s="302"/>
      <c r="AV185" s="302"/>
      <c r="AW185" s="302"/>
      <c r="AX185" s="302"/>
      <c r="AY185" s="302"/>
      <c r="AZ185" s="302"/>
      <c r="BA185" s="302"/>
      <c r="BB185" s="302"/>
      <c r="BC185" s="302"/>
      <c r="BD185" s="302"/>
      <c r="BE185" s="302"/>
      <c r="BF185" s="302"/>
      <c r="BG185" s="302"/>
      <c r="BH185" s="302"/>
      <c r="BI185" s="303"/>
    </row>
    <row r="186" spans="1:61" x14ac:dyDescent="0.2">
      <c r="A186" s="297" t="s">
        <v>76</v>
      </c>
      <c r="B186" s="298"/>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298"/>
      <c r="Z186" s="298"/>
      <c r="AA186" s="298"/>
      <c r="AB186" s="298"/>
      <c r="AC186" s="298"/>
      <c r="AD186" s="298"/>
      <c r="AE186" s="298"/>
      <c r="AF186" s="298"/>
      <c r="AG186" s="298"/>
      <c r="AH186" s="298"/>
      <c r="AI186" s="304"/>
      <c r="AJ186" s="305">
        <f>'[1]Cerere de Finantare'!AJ935+'[1]Cerere de Finantare'!AJ1022+'[1]Cerere de Finantare'!AJ1109+'[1]Cerere de Finantare'!AJ1196+'[1]Cerere de Finantare'!AJ1283+'[1]Cerere de Finantare'!AJ1370+'[1]Cerere de Finantare'!AJ1457+'[1]Cerere de Finantare'!AJ1495+'[1]Cerere de Finantare'!AJ1539</f>
        <v>0</v>
      </c>
      <c r="AK186" s="305"/>
      <c r="AL186" s="305"/>
      <c r="AM186" s="305"/>
      <c r="AN186" s="305"/>
      <c r="AO186" s="305"/>
      <c r="AP186" s="305"/>
      <c r="AQ186" s="305"/>
      <c r="AR186" s="305"/>
      <c r="AS186" s="306"/>
      <c r="AT186" s="307"/>
      <c r="AU186" s="307"/>
      <c r="AV186" s="307"/>
      <c r="AW186" s="307"/>
      <c r="AX186" s="307"/>
      <c r="AY186" s="307"/>
      <c r="AZ186" s="307"/>
      <c r="BA186" s="307"/>
      <c r="BB186" s="307"/>
      <c r="BC186" s="307"/>
      <c r="BD186" s="307"/>
      <c r="BE186" s="307"/>
      <c r="BF186" s="307"/>
      <c r="BG186" s="307"/>
      <c r="BH186" s="307"/>
      <c r="BI186" s="308"/>
    </row>
    <row r="187" spans="1:61" x14ac:dyDescent="0.2">
      <c r="A187" s="297" t="s">
        <v>77</v>
      </c>
      <c r="B187" s="298"/>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8"/>
      <c r="Y187" s="298"/>
      <c r="Z187" s="298"/>
      <c r="AA187" s="298"/>
      <c r="AB187" s="298"/>
      <c r="AC187" s="298"/>
      <c r="AD187" s="298"/>
      <c r="AE187" s="298"/>
      <c r="AF187" s="68"/>
      <c r="AG187" s="68"/>
      <c r="AH187" s="68"/>
      <c r="AI187" s="98" t="e">
        <f>AJ186*100/AJ180</f>
        <v>#DIV/0!</v>
      </c>
      <c r="AJ187" s="309">
        <f>IF(AJ180=0,0,AI187)</f>
        <v>0</v>
      </c>
      <c r="AK187" s="309"/>
      <c r="AL187" s="309"/>
      <c r="AM187" s="309"/>
      <c r="AN187" s="309"/>
      <c r="AO187" s="309"/>
      <c r="AP187" s="309"/>
      <c r="AQ187" s="309"/>
      <c r="AR187" s="309"/>
      <c r="AS187" s="310" t="str">
        <f>IF(AJ187&lt;=50,"Suma avans mai mica de 50% din ajutorul public","Suma avans mai mare de 50% din ajutorul public")</f>
        <v>Suma avans mai mica de 50% din ajutorul public</v>
      </c>
      <c r="AT187" s="311"/>
      <c r="AU187" s="311"/>
      <c r="AV187" s="311"/>
      <c r="AW187" s="311"/>
      <c r="AX187" s="311"/>
      <c r="AY187" s="311"/>
      <c r="AZ187" s="311"/>
      <c r="BA187" s="311"/>
      <c r="BB187" s="311"/>
      <c r="BC187" s="311"/>
      <c r="BD187" s="311"/>
      <c r="BE187" s="311"/>
      <c r="BF187" s="311"/>
      <c r="BG187" s="311"/>
      <c r="BH187" s="311"/>
      <c r="BI187" s="312"/>
    </row>
  </sheetData>
  <mergeCells count="688">
    <mergeCell ref="A63:R63"/>
    <mergeCell ref="AJ63:BI63"/>
    <mergeCell ref="A64:AI64"/>
    <mergeCell ref="AJ64:AR64"/>
    <mergeCell ref="A82:AE82"/>
    <mergeCell ref="AJ82:AR82"/>
    <mergeCell ref="AS82:BI82"/>
    <mergeCell ref="A81:AI81"/>
    <mergeCell ref="A75:AI75"/>
    <mergeCell ref="AJ75:AR75"/>
    <mergeCell ref="AS73:AZ73"/>
    <mergeCell ref="BA73:BI73"/>
    <mergeCell ref="A72:AI72"/>
    <mergeCell ref="AJ72:AR72"/>
    <mergeCell ref="AJ81:AR81"/>
    <mergeCell ref="AS81:BI81"/>
    <mergeCell ref="A80:AF80"/>
    <mergeCell ref="AJ80:AQ80"/>
    <mergeCell ref="AS80:BI80"/>
    <mergeCell ref="P78:AI78"/>
    <mergeCell ref="AJ78:AR78"/>
    <mergeCell ref="AS78:AZ78"/>
    <mergeCell ref="A79:AI79"/>
    <mergeCell ref="AJ79:AR79"/>
    <mergeCell ref="A43:AI43"/>
    <mergeCell ref="A44:AI44"/>
    <mergeCell ref="A41:AI41"/>
    <mergeCell ref="A42:AI42"/>
    <mergeCell ref="A38:AI38"/>
    <mergeCell ref="A39:AI39"/>
    <mergeCell ref="BA29:BI29"/>
    <mergeCell ref="B1:BF1"/>
    <mergeCell ref="A2:AI2"/>
    <mergeCell ref="AJ2:BI2"/>
    <mergeCell ref="AS29:AZ29"/>
    <mergeCell ref="AJ6:AS6"/>
    <mergeCell ref="BA43:BI43"/>
    <mergeCell ref="BA44:BI44"/>
    <mergeCell ref="BA41:BI41"/>
    <mergeCell ref="AJ42:BG42"/>
    <mergeCell ref="AJ38:AR38"/>
    <mergeCell ref="AS38:AZ38"/>
    <mergeCell ref="AS43:AZ43"/>
    <mergeCell ref="AS44:AZ44"/>
    <mergeCell ref="AS41:AZ41"/>
    <mergeCell ref="BA38:BI38"/>
    <mergeCell ref="AJ43:AR43"/>
    <mergeCell ref="AJ44:AR44"/>
    <mergeCell ref="AJ41:AR41"/>
    <mergeCell ref="AJ39:AR39"/>
    <mergeCell ref="A58:AI58"/>
    <mergeCell ref="A59:AI59"/>
    <mergeCell ref="A56:AI56"/>
    <mergeCell ref="A57:AI57"/>
    <mergeCell ref="A55:AI55"/>
    <mergeCell ref="BA45:BI45"/>
    <mergeCell ref="BA49:BI49"/>
    <mergeCell ref="BA50:BI50"/>
    <mergeCell ref="BA48:BI48"/>
    <mergeCell ref="AS49:AZ49"/>
    <mergeCell ref="AS45:AZ45"/>
    <mergeCell ref="AS50:AZ50"/>
    <mergeCell ref="AS48:AZ48"/>
    <mergeCell ref="AJ49:AR49"/>
    <mergeCell ref="AJ45:AR45"/>
    <mergeCell ref="AJ50:AR50"/>
    <mergeCell ref="AJ48:AR48"/>
    <mergeCell ref="A45:AI45"/>
    <mergeCell ref="A50:AI50"/>
    <mergeCell ref="A49:AI49"/>
    <mergeCell ref="A48:AI48"/>
    <mergeCell ref="BA54:BI54"/>
    <mergeCell ref="BA58:BI58"/>
    <mergeCell ref="BA59:BI59"/>
    <mergeCell ref="BA56:BI56"/>
    <mergeCell ref="BA57:BI57"/>
    <mergeCell ref="AS58:AZ58"/>
    <mergeCell ref="AS59:AZ59"/>
    <mergeCell ref="AS56:AZ56"/>
    <mergeCell ref="AS57:AZ57"/>
    <mergeCell ref="AJ58:AR58"/>
    <mergeCell ref="AJ59:AR59"/>
    <mergeCell ref="AJ56:AR56"/>
    <mergeCell ref="AJ57:AR57"/>
    <mergeCell ref="A60:AI60"/>
    <mergeCell ref="AJ60:AR60"/>
    <mergeCell ref="AS60:AZ60"/>
    <mergeCell ref="BA60:BI60"/>
    <mergeCell ref="A61:AI61"/>
    <mergeCell ref="AJ61:AR61"/>
    <mergeCell ref="AS61:AZ61"/>
    <mergeCell ref="BA61:BI61"/>
    <mergeCell ref="A77:N77"/>
    <mergeCell ref="P77:AI77"/>
    <mergeCell ref="AJ77:AR77"/>
    <mergeCell ref="AS77:AZ77"/>
    <mergeCell ref="A67:AI67"/>
    <mergeCell ref="AJ67:AR67"/>
    <mergeCell ref="AS67:AZ67"/>
    <mergeCell ref="BA67:BI67"/>
    <mergeCell ref="A69:AI69"/>
    <mergeCell ref="AJ69:AR69"/>
    <mergeCell ref="AS69:AZ69"/>
    <mergeCell ref="BA69:BI69"/>
    <mergeCell ref="A70:AI70"/>
    <mergeCell ref="AJ70:AR70"/>
    <mergeCell ref="AS70:AZ70"/>
    <mergeCell ref="BA70:BI70"/>
    <mergeCell ref="AS51:AZ51"/>
    <mergeCell ref="BA52:BI52"/>
    <mergeCell ref="AJ55:AR55"/>
    <mergeCell ref="AS55:AZ55"/>
    <mergeCell ref="BA55:BI55"/>
    <mergeCell ref="AJ52:AR52"/>
    <mergeCell ref="AS52:AZ52"/>
    <mergeCell ref="A53:AI53"/>
    <mergeCell ref="AJ53:AR53"/>
    <mergeCell ref="AS53:AZ53"/>
    <mergeCell ref="BA53:BI53"/>
    <mergeCell ref="A54:AI54"/>
    <mergeCell ref="AS79:AZ79"/>
    <mergeCell ref="BA79:BI79"/>
    <mergeCell ref="BA77:BI77"/>
    <mergeCell ref="A78:N78"/>
    <mergeCell ref="AS75:AZ75"/>
    <mergeCell ref="BA75:BI75"/>
    <mergeCell ref="A76:AI76"/>
    <mergeCell ref="AJ76:AR76"/>
    <mergeCell ref="AS76:AZ76"/>
    <mergeCell ref="BA76:BI76"/>
    <mergeCell ref="BA78:BI78"/>
    <mergeCell ref="AS72:AZ72"/>
    <mergeCell ref="BA72:BI72"/>
    <mergeCell ref="A73:AI73"/>
    <mergeCell ref="AJ73:AR73"/>
    <mergeCell ref="A71:AI71"/>
    <mergeCell ref="AJ71:AR71"/>
    <mergeCell ref="AS71:AZ71"/>
    <mergeCell ref="BA71:BI71"/>
    <mergeCell ref="A74:AI74"/>
    <mergeCell ref="AJ74:AR74"/>
    <mergeCell ref="AS74:AZ74"/>
    <mergeCell ref="BA74:BI74"/>
    <mergeCell ref="A68:AI68"/>
    <mergeCell ref="AJ68:BI68"/>
    <mergeCell ref="A65:AI65"/>
    <mergeCell ref="AJ65:AR65"/>
    <mergeCell ref="AS65:AZ65"/>
    <mergeCell ref="BA65:BI65"/>
    <mergeCell ref="A66:AI66"/>
    <mergeCell ref="AJ66:AR66"/>
    <mergeCell ref="AS66:AZ66"/>
    <mergeCell ref="BA66:BI66"/>
    <mergeCell ref="AS64:AZ64"/>
    <mergeCell ref="BA64:BI64"/>
    <mergeCell ref="A40:AI40"/>
    <mergeCell ref="AJ40:AR40"/>
    <mergeCell ref="AS40:AZ40"/>
    <mergeCell ref="BA40:BI40"/>
    <mergeCell ref="A62:AI62"/>
    <mergeCell ref="AJ62:AR62"/>
    <mergeCell ref="AS62:AZ62"/>
    <mergeCell ref="BA62:BI62"/>
    <mergeCell ref="AS46:AZ46"/>
    <mergeCell ref="BA46:BI46"/>
    <mergeCell ref="A47:AI47"/>
    <mergeCell ref="AJ47:AR47"/>
    <mergeCell ref="AS47:AZ47"/>
    <mergeCell ref="BA47:BI47"/>
    <mergeCell ref="A46:AI46"/>
    <mergeCell ref="AJ46:AR46"/>
    <mergeCell ref="AJ54:AR54"/>
    <mergeCell ref="AS54:AZ54"/>
    <mergeCell ref="A51:AI51"/>
    <mergeCell ref="BA51:BI51"/>
    <mergeCell ref="A52:AI52"/>
    <mergeCell ref="AJ51:AR51"/>
    <mergeCell ref="A35:AI35"/>
    <mergeCell ref="AJ35:AR35"/>
    <mergeCell ref="AS35:AZ35"/>
    <mergeCell ref="BA35:BI35"/>
    <mergeCell ref="AS39:AZ39"/>
    <mergeCell ref="BA39:BI39"/>
    <mergeCell ref="A36:AI36"/>
    <mergeCell ref="AJ36:AR36"/>
    <mergeCell ref="AS36:AZ36"/>
    <mergeCell ref="BA36:BI36"/>
    <mergeCell ref="A37:AI37"/>
    <mergeCell ref="AJ37:AR37"/>
    <mergeCell ref="AS37:AZ37"/>
    <mergeCell ref="BA37:BI37"/>
    <mergeCell ref="A32:AI32"/>
    <mergeCell ref="AJ32:AR32"/>
    <mergeCell ref="AS32:AZ32"/>
    <mergeCell ref="BA32:BI32"/>
    <mergeCell ref="A33:AI33"/>
    <mergeCell ref="AJ33:AR33"/>
    <mergeCell ref="AS33:AZ33"/>
    <mergeCell ref="BA33:BI33"/>
    <mergeCell ref="A34:AI34"/>
    <mergeCell ref="AJ34:AR34"/>
    <mergeCell ref="AS34:AZ34"/>
    <mergeCell ref="BA34:BI34"/>
    <mergeCell ref="A26:AI26"/>
    <mergeCell ref="AJ26:AR26"/>
    <mergeCell ref="AS26:AZ26"/>
    <mergeCell ref="BA26:BI26"/>
    <mergeCell ref="A31:AI31"/>
    <mergeCell ref="AJ31:AR31"/>
    <mergeCell ref="AS31:AZ31"/>
    <mergeCell ref="BA31:BI31"/>
    <mergeCell ref="A29:AI29"/>
    <mergeCell ref="AJ29:AR29"/>
    <mergeCell ref="A30:AI30"/>
    <mergeCell ref="AJ30:AR30"/>
    <mergeCell ref="AS30:AZ30"/>
    <mergeCell ref="BA30:BI30"/>
    <mergeCell ref="A27:Y27"/>
    <mergeCell ref="AJ27:BI27"/>
    <mergeCell ref="A28:AI28"/>
    <mergeCell ref="AJ28:AR28"/>
    <mergeCell ref="AS28:AZ28"/>
    <mergeCell ref="BA28:BI28"/>
    <mergeCell ref="A23:AI23"/>
    <mergeCell ref="AJ23:AR23"/>
    <mergeCell ref="AS23:AZ23"/>
    <mergeCell ref="BA23:BI23"/>
    <mergeCell ref="A24:AI24"/>
    <mergeCell ref="AJ24:AR24"/>
    <mergeCell ref="AS24:AZ24"/>
    <mergeCell ref="BA24:BI24"/>
    <mergeCell ref="A25:AI25"/>
    <mergeCell ref="AJ25:AR25"/>
    <mergeCell ref="AS25:AZ25"/>
    <mergeCell ref="BA25:BI25"/>
    <mergeCell ref="A20:AI20"/>
    <mergeCell ref="AJ20:AR20"/>
    <mergeCell ref="AS20:AZ20"/>
    <mergeCell ref="BA20:BI20"/>
    <mergeCell ref="A21:AI21"/>
    <mergeCell ref="AJ21:AR21"/>
    <mergeCell ref="AS21:AZ21"/>
    <mergeCell ref="BA21:BI21"/>
    <mergeCell ref="A22:AI22"/>
    <mergeCell ref="AJ22:AR22"/>
    <mergeCell ref="AS22:AZ22"/>
    <mergeCell ref="BA22:BI22"/>
    <mergeCell ref="A17:AI17"/>
    <mergeCell ref="AJ17:AR17"/>
    <mergeCell ref="AS17:AZ17"/>
    <mergeCell ref="BA17:BI17"/>
    <mergeCell ref="A18:AI18"/>
    <mergeCell ref="AJ18:AR18"/>
    <mergeCell ref="AS18:AZ18"/>
    <mergeCell ref="BA18:BI18"/>
    <mergeCell ref="A19:AI19"/>
    <mergeCell ref="AJ19:AR19"/>
    <mergeCell ref="AS19:AZ19"/>
    <mergeCell ref="BA19:BI19"/>
    <mergeCell ref="A14:AI14"/>
    <mergeCell ref="AJ14:AR14"/>
    <mergeCell ref="AS14:AZ14"/>
    <mergeCell ref="BA14:BI14"/>
    <mergeCell ref="A15:AI15"/>
    <mergeCell ref="AJ15:AR15"/>
    <mergeCell ref="AS15:AZ15"/>
    <mergeCell ref="BA15:BI15"/>
    <mergeCell ref="A16:AI16"/>
    <mergeCell ref="AJ16:AR16"/>
    <mergeCell ref="AS16:AZ16"/>
    <mergeCell ref="BA16:BI16"/>
    <mergeCell ref="AJ11:AR11"/>
    <mergeCell ref="AS11:AZ11"/>
    <mergeCell ref="BA11:BI11"/>
    <mergeCell ref="A12:AI12"/>
    <mergeCell ref="AJ12:AR12"/>
    <mergeCell ref="AS12:AZ12"/>
    <mergeCell ref="BA12:BI12"/>
    <mergeCell ref="A13:AI13"/>
    <mergeCell ref="AJ13:AR13"/>
    <mergeCell ref="AS13:AZ13"/>
    <mergeCell ref="BA13:BI13"/>
    <mergeCell ref="A3:AI3"/>
    <mergeCell ref="AJ3:AR3"/>
    <mergeCell ref="AS3:AZ3"/>
    <mergeCell ref="BA3:BI3"/>
    <mergeCell ref="A94:AI94"/>
    <mergeCell ref="AJ94:AR94"/>
    <mergeCell ref="AS94:AZ94"/>
    <mergeCell ref="BA94:BI94"/>
    <mergeCell ref="BA92:BI92"/>
    <mergeCell ref="S89:AI90"/>
    <mergeCell ref="S6:AI6"/>
    <mergeCell ref="A8:BI8"/>
    <mergeCell ref="A4:BI4"/>
    <mergeCell ref="B6:F6"/>
    <mergeCell ref="H6:M6"/>
    <mergeCell ref="A9:AI9"/>
    <mergeCell ref="AJ9:AR9"/>
    <mergeCell ref="AS9:AZ9"/>
    <mergeCell ref="BA9:BI9"/>
    <mergeCell ref="A10:AI10"/>
    <mergeCell ref="AJ10:AR10"/>
    <mergeCell ref="AS10:AZ10"/>
    <mergeCell ref="BA10:BI10"/>
    <mergeCell ref="A11:AI11"/>
    <mergeCell ref="B84:BF84"/>
    <mergeCell ref="A85:AI85"/>
    <mergeCell ref="AJ85:BI85"/>
    <mergeCell ref="A86:AI86"/>
    <mergeCell ref="AJ86:AR86"/>
    <mergeCell ref="AS86:AZ86"/>
    <mergeCell ref="BA93:BI93"/>
    <mergeCell ref="BA86:BI86"/>
    <mergeCell ref="A87:BI87"/>
    <mergeCell ref="B89:F89"/>
    <mergeCell ref="H89:M89"/>
    <mergeCell ref="AJ89:AS89"/>
    <mergeCell ref="A91:BI91"/>
    <mergeCell ref="A92:AI92"/>
    <mergeCell ref="AJ92:AR92"/>
    <mergeCell ref="AS92:AZ92"/>
    <mergeCell ref="A93:AI93"/>
    <mergeCell ref="AJ93:AR93"/>
    <mergeCell ref="AS93:AZ93"/>
    <mergeCell ref="A151:AI151"/>
    <mergeCell ref="AJ151:AR151"/>
    <mergeCell ref="AS151:AZ151"/>
    <mergeCell ref="BA151:BI151"/>
    <mergeCell ref="A152:AI152"/>
    <mergeCell ref="AJ152:AR152"/>
    <mergeCell ref="AS152:AZ152"/>
    <mergeCell ref="BA152:BI152"/>
    <mergeCell ref="AJ112:AR112"/>
    <mergeCell ref="AS112:AZ112"/>
    <mergeCell ref="BA112:BI112"/>
    <mergeCell ref="A113:AI113"/>
    <mergeCell ref="AJ113:AR113"/>
    <mergeCell ref="AS113:AZ113"/>
    <mergeCell ref="BA113:BI113"/>
    <mergeCell ref="A112:AI112"/>
    <mergeCell ref="A114:AI114"/>
    <mergeCell ref="AJ114:AR114"/>
    <mergeCell ref="AS114:AZ114"/>
    <mergeCell ref="BA114:BI114"/>
    <mergeCell ref="A115:AI115"/>
    <mergeCell ref="AJ115:AR115"/>
    <mergeCell ref="AS115:AZ115"/>
    <mergeCell ref="BA115:BI115"/>
    <mergeCell ref="BA95:BI95"/>
    <mergeCell ref="A96:AI96"/>
    <mergeCell ref="AJ96:AR96"/>
    <mergeCell ref="AS96:AZ96"/>
    <mergeCell ref="BA96:BI96"/>
    <mergeCell ref="A97:AI97"/>
    <mergeCell ref="AJ97:AR97"/>
    <mergeCell ref="AS97:AZ97"/>
    <mergeCell ref="BA97:BI97"/>
    <mergeCell ref="A95:AI95"/>
    <mergeCell ref="AJ95:AR95"/>
    <mergeCell ref="AS95:AZ95"/>
    <mergeCell ref="A102:AI102"/>
    <mergeCell ref="AJ102:AR102"/>
    <mergeCell ref="AS102:AZ102"/>
    <mergeCell ref="BA102:BI102"/>
    <mergeCell ref="AJ110:AR110"/>
    <mergeCell ref="AS110:AZ110"/>
    <mergeCell ref="BA110:BI110"/>
    <mergeCell ref="A111:AI111"/>
    <mergeCell ref="AJ111:AR111"/>
    <mergeCell ref="AS111:AZ111"/>
    <mergeCell ref="BA111:BI111"/>
    <mergeCell ref="A107:AI107"/>
    <mergeCell ref="AJ107:AR107"/>
    <mergeCell ref="AS107:AZ107"/>
    <mergeCell ref="BA107:BI107"/>
    <mergeCell ref="A108:AI108"/>
    <mergeCell ref="AJ108:AR108"/>
    <mergeCell ref="AS108:AZ108"/>
    <mergeCell ref="BA108:BI108"/>
    <mergeCell ref="A105:AI105"/>
    <mergeCell ref="AJ105:AR105"/>
    <mergeCell ref="AS105:AZ105"/>
    <mergeCell ref="BA105:BI105"/>
    <mergeCell ref="A106:AI106"/>
    <mergeCell ref="A98:AI98"/>
    <mergeCell ref="AJ98:AR98"/>
    <mergeCell ref="AS98:AZ98"/>
    <mergeCell ref="BA98:BI98"/>
    <mergeCell ref="A99:AI99"/>
    <mergeCell ref="AJ99:AR99"/>
    <mergeCell ref="AS99:AZ99"/>
    <mergeCell ref="BA99:BI99"/>
    <mergeCell ref="A101:AI101"/>
    <mergeCell ref="BA101:BI101"/>
    <mergeCell ref="AJ101:AR101"/>
    <mergeCell ref="AS101:AZ101"/>
    <mergeCell ref="A100:AI100"/>
    <mergeCell ref="AJ100:AR100"/>
    <mergeCell ref="AS100:AZ100"/>
    <mergeCell ref="BA100:BI100"/>
    <mergeCell ref="A159:AI159"/>
    <mergeCell ref="AJ159:AR159"/>
    <mergeCell ref="AS159:AZ159"/>
    <mergeCell ref="BA159:BI159"/>
    <mergeCell ref="A153:AI153"/>
    <mergeCell ref="AJ153:AR153"/>
    <mergeCell ref="AS153:AZ153"/>
    <mergeCell ref="BA153:BI153"/>
    <mergeCell ref="A154:AI154"/>
    <mergeCell ref="AJ154:AR154"/>
    <mergeCell ref="AS154:AZ154"/>
    <mergeCell ref="BA154:BI154"/>
    <mergeCell ref="A163:AI163"/>
    <mergeCell ref="AJ163:AR163"/>
    <mergeCell ref="AS163:AZ163"/>
    <mergeCell ref="BA163:BI163"/>
    <mergeCell ref="A164:AI164"/>
    <mergeCell ref="AJ164:AR164"/>
    <mergeCell ref="AS164:AZ164"/>
    <mergeCell ref="BA164:BI164"/>
    <mergeCell ref="A155:AI155"/>
    <mergeCell ref="AJ155:AR155"/>
    <mergeCell ref="AS155:AZ155"/>
    <mergeCell ref="BA155:BI155"/>
    <mergeCell ref="A156:AI156"/>
    <mergeCell ref="AJ156:AR156"/>
    <mergeCell ref="AS156:AZ156"/>
    <mergeCell ref="BA156:BI156"/>
    <mergeCell ref="A157:AI157"/>
    <mergeCell ref="AJ157:AR157"/>
    <mergeCell ref="AS157:AZ157"/>
    <mergeCell ref="BA157:BI157"/>
    <mergeCell ref="A158:AI158"/>
    <mergeCell ref="AJ158:AR158"/>
    <mergeCell ref="AS158:AZ158"/>
    <mergeCell ref="BA158:BI158"/>
    <mergeCell ref="A160:AI160"/>
    <mergeCell ref="AJ160:AR160"/>
    <mergeCell ref="AS160:AZ160"/>
    <mergeCell ref="BA160:BI160"/>
    <mergeCell ref="A161:AI161"/>
    <mergeCell ref="AJ161:AR161"/>
    <mergeCell ref="AS161:AZ161"/>
    <mergeCell ref="BA161:BI161"/>
    <mergeCell ref="A162:AI162"/>
    <mergeCell ref="AJ162:AR162"/>
    <mergeCell ref="AS162:AZ162"/>
    <mergeCell ref="BA162:BI162"/>
    <mergeCell ref="AS174:AZ174"/>
    <mergeCell ref="BA174:BI174"/>
    <mergeCell ref="A165:AI165"/>
    <mergeCell ref="AJ165:AR165"/>
    <mergeCell ref="AS165:AZ165"/>
    <mergeCell ref="BA165:BI165"/>
    <mergeCell ref="A166:AI166"/>
    <mergeCell ref="AJ166:AR166"/>
    <mergeCell ref="AS166:AZ166"/>
    <mergeCell ref="BA166:BI166"/>
    <mergeCell ref="A167:AI167"/>
    <mergeCell ref="AJ167:AR167"/>
    <mergeCell ref="AS167:AZ167"/>
    <mergeCell ref="BA167:BI167"/>
    <mergeCell ref="A168:R168"/>
    <mergeCell ref="AJ168:BI168"/>
    <mergeCell ref="A169:AI169"/>
    <mergeCell ref="AJ169:AR169"/>
    <mergeCell ref="AS169:AZ169"/>
    <mergeCell ref="BA169:BI169"/>
    <mergeCell ref="A178:AI178"/>
    <mergeCell ref="AJ178:AR178"/>
    <mergeCell ref="AS178:AZ178"/>
    <mergeCell ref="BA178:BI178"/>
    <mergeCell ref="A179:AI179"/>
    <mergeCell ref="AJ179:AR179"/>
    <mergeCell ref="AS179:AZ179"/>
    <mergeCell ref="BA179:BI179"/>
    <mergeCell ref="A170:AI170"/>
    <mergeCell ref="AJ170:AR170"/>
    <mergeCell ref="AS170:AZ170"/>
    <mergeCell ref="BA170:BI170"/>
    <mergeCell ref="A171:AI171"/>
    <mergeCell ref="AJ171:AR171"/>
    <mergeCell ref="AS171:AZ171"/>
    <mergeCell ref="BA171:BI171"/>
    <mergeCell ref="A172:AI172"/>
    <mergeCell ref="AJ172:AR172"/>
    <mergeCell ref="AS172:AZ172"/>
    <mergeCell ref="BA172:BI172"/>
    <mergeCell ref="A173:AI173"/>
    <mergeCell ref="AJ173:BI173"/>
    <mergeCell ref="A174:AI174"/>
    <mergeCell ref="AJ174:AR174"/>
    <mergeCell ref="A175:AI175"/>
    <mergeCell ref="AJ175:AR175"/>
    <mergeCell ref="AS175:AZ175"/>
    <mergeCell ref="BA175:BI175"/>
    <mergeCell ref="A176:AI176"/>
    <mergeCell ref="AJ176:AR176"/>
    <mergeCell ref="AS176:AZ176"/>
    <mergeCell ref="BA176:BI176"/>
    <mergeCell ref="A177:AI177"/>
    <mergeCell ref="AJ177:AR177"/>
    <mergeCell ref="AS177:AZ177"/>
    <mergeCell ref="BA177:BI177"/>
    <mergeCell ref="A187:AE187"/>
    <mergeCell ref="AJ187:AR187"/>
    <mergeCell ref="AS187:BI187"/>
    <mergeCell ref="A180:AI180"/>
    <mergeCell ref="AJ180:AR180"/>
    <mergeCell ref="AS180:AZ180"/>
    <mergeCell ref="BA180:BI180"/>
    <mergeCell ref="A181:AI181"/>
    <mergeCell ref="AJ181:AR181"/>
    <mergeCell ref="AS181:AZ181"/>
    <mergeCell ref="BA181:BI181"/>
    <mergeCell ref="A182:N182"/>
    <mergeCell ref="P182:AI182"/>
    <mergeCell ref="AJ182:AR182"/>
    <mergeCell ref="AS182:AZ182"/>
    <mergeCell ref="BA182:BI182"/>
    <mergeCell ref="A183:N183"/>
    <mergeCell ref="P183:AI183"/>
    <mergeCell ref="AJ183:AR183"/>
    <mergeCell ref="AS183:AZ183"/>
    <mergeCell ref="BA183:BI183"/>
    <mergeCell ref="A184:AI184"/>
    <mergeCell ref="AJ184:AR184"/>
    <mergeCell ref="AS184:AZ184"/>
    <mergeCell ref="BA184:BI184"/>
    <mergeCell ref="A185:AF185"/>
    <mergeCell ref="AJ185:AQ185"/>
    <mergeCell ref="AS185:BI185"/>
    <mergeCell ref="A186:AI186"/>
    <mergeCell ref="AJ186:AR186"/>
    <mergeCell ref="AS186:BI186"/>
    <mergeCell ref="A109:AI109"/>
    <mergeCell ref="AJ109:AR109"/>
    <mergeCell ref="AS109:AZ109"/>
    <mergeCell ref="BA109:BI109"/>
    <mergeCell ref="A110:AI110"/>
    <mergeCell ref="A120:AI120"/>
    <mergeCell ref="AJ120:AR120"/>
    <mergeCell ref="AS120:AZ120"/>
    <mergeCell ref="BA120:BI120"/>
    <mergeCell ref="A118:AI118"/>
    <mergeCell ref="AJ118:AR118"/>
    <mergeCell ref="AS118:AZ118"/>
    <mergeCell ref="BA118:BI118"/>
    <mergeCell ref="A119:AI119"/>
    <mergeCell ref="AJ119:AR119"/>
    <mergeCell ref="AS119:AZ119"/>
    <mergeCell ref="BA119:BI119"/>
    <mergeCell ref="AJ106:AR106"/>
    <mergeCell ref="AS106:AZ106"/>
    <mergeCell ref="BA106:BI106"/>
    <mergeCell ref="A103:AI103"/>
    <mergeCell ref="AJ103:AR103"/>
    <mergeCell ref="AS103:AZ103"/>
    <mergeCell ref="BA103:BI103"/>
    <mergeCell ref="A104:AI104"/>
    <mergeCell ref="AJ104:AR104"/>
    <mergeCell ref="AS104:AZ104"/>
    <mergeCell ref="BA104:BI104"/>
    <mergeCell ref="A116:AI116"/>
    <mergeCell ref="AJ116:AR116"/>
    <mergeCell ref="AS116:AZ116"/>
    <mergeCell ref="BA116:BI116"/>
    <mergeCell ref="A117:AI117"/>
    <mergeCell ref="AJ117:AR117"/>
    <mergeCell ref="AS117:AZ117"/>
    <mergeCell ref="BA117:BI117"/>
    <mergeCell ref="A126:AI126"/>
    <mergeCell ref="AJ126:AR126"/>
    <mergeCell ref="AS126:AZ126"/>
    <mergeCell ref="BA126:BI126"/>
    <mergeCell ref="A121:AI121"/>
    <mergeCell ref="AJ121:AR121"/>
    <mergeCell ref="AS121:AZ121"/>
    <mergeCell ref="BA121:BI121"/>
    <mergeCell ref="A122:AI122"/>
    <mergeCell ref="AJ122:AR122"/>
    <mergeCell ref="AS122:AZ122"/>
    <mergeCell ref="BA122:BI122"/>
    <mergeCell ref="A123:AI123"/>
    <mergeCell ref="AJ123:AR123"/>
    <mergeCell ref="AS123:AZ123"/>
    <mergeCell ref="BA123:BI123"/>
    <mergeCell ref="A124:AI124"/>
    <mergeCell ref="AJ124:AR124"/>
    <mergeCell ref="AS124:AZ124"/>
    <mergeCell ref="BA124:BI124"/>
    <mergeCell ref="A125:AI125"/>
    <mergeCell ref="AJ125:AR125"/>
    <mergeCell ref="AS125:AZ125"/>
    <mergeCell ref="BA125:BI125"/>
    <mergeCell ref="A134:AI134"/>
    <mergeCell ref="AJ134:AR134"/>
    <mergeCell ref="AS134:AZ134"/>
    <mergeCell ref="BA134:BI134"/>
    <mergeCell ref="AS132:AZ132"/>
    <mergeCell ref="BA132:BI132"/>
    <mergeCell ref="A133:AI133"/>
    <mergeCell ref="AJ133:AR133"/>
    <mergeCell ref="AS133:AZ133"/>
    <mergeCell ref="BA133:BI133"/>
    <mergeCell ref="A135:AI135"/>
    <mergeCell ref="AJ135:AR135"/>
    <mergeCell ref="AS135:AZ135"/>
    <mergeCell ref="BA135:BI135"/>
    <mergeCell ref="A127:Y127"/>
    <mergeCell ref="AJ127:BI127"/>
    <mergeCell ref="A128:AI128"/>
    <mergeCell ref="AJ128:AR128"/>
    <mergeCell ref="AS128:AZ128"/>
    <mergeCell ref="BA128:BI128"/>
    <mergeCell ref="A129:AI129"/>
    <mergeCell ref="AJ129:AR129"/>
    <mergeCell ref="AS129:AZ129"/>
    <mergeCell ref="BA129:BI129"/>
    <mergeCell ref="A130:AI130"/>
    <mergeCell ref="AJ130:AR130"/>
    <mergeCell ref="AS130:AZ130"/>
    <mergeCell ref="BA130:BI130"/>
    <mergeCell ref="A131:AI131"/>
    <mergeCell ref="AJ131:AR131"/>
    <mergeCell ref="AS131:AZ131"/>
    <mergeCell ref="BA131:BI131"/>
    <mergeCell ref="A132:AI132"/>
    <mergeCell ref="AJ132:AR132"/>
    <mergeCell ref="A146:AI146"/>
    <mergeCell ref="AJ146:AR146"/>
    <mergeCell ref="AS146:AZ146"/>
    <mergeCell ref="BA146:BI146"/>
    <mergeCell ref="A147:AI147"/>
    <mergeCell ref="AJ147:BG147"/>
    <mergeCell ref="A148:AI148"/>
    <mergeCell ref="AJ148:AR148"/>
    <mergeCell ref="AS148:AZ148"/>
    <mergeCell ref="BA148:BI148"/>
    <mergeCell ref="A150:AI150"/>
    <mergeCell ref="AJ150:AR150"/>
    <mergeCell ref="AS150:AZ150"/>
    <mergeCell ref="BA150:BI150"/>
    <mergeCell ref="A141:AI141"/>
    <mergeCell ref="AJ141:AR141"/>
    <mergeCell ref="AS141:AZ141"/>
    <mergeCell ref="BA141:BI141"/>
    <mergeCell ref="A142:AI142"/>
    <mergeCell ref="AJ142:AR142"/>
    <mergeCell ref="AS142:AZ142"/>
    <mergeCell ref="BA142:BI142"/>
    <mergeCell ref="A143:AI143"/>
    <mergeCell ref="AJ143:AR143"/>
    <mergeCell ref="AS143:AZ143"/>
    <mergeCell ref="BA143:BI143"/>
    <mergeCell ref="A144:AI144"/>
    <mergeCell ref="AJ144:AR144"/>
    <mergeCell ref="AS144:AZ144"/>
    <mergeCell ref="BA144:BI144"/>
    <mergeCell ref="A145:AI145"/>
    <mergeCell ref="AJ145:AR145"/>
    <mergeCell ref="AS145:AZ145"/>
    <mergeCell ref="BA145:BI145"/>
    <mergeCell ref="A149:AI149"/>
    <mergeCell ref="AJ149:AR149"/>
    <mergeCell ref="AS149:AZ149"/>
    <mergeCell ref="BA149:BI149"/>
    <mergeCell ref="A136:AI136"/>
    <mergeCell ref="AJ136:AR136"/>
    <mergeCell ref="AS136:AZ136"/>
    <mergeCell ref="BA136:BI136"/>
    <mergeCell ref="A137:AI137"/>
    <mergeCell ref="AJ137:AR137"/>
    <mergeCell ref="AS137:AZ137"/>
    <mergeCell ref="BA137:BI137"/>
    <mergeCell ref="A138:AI138"/>
    <mergeCell ref="AJ138:AR138"/>
    <mergeCell ref="AS138:AZ138"/>
    <mergeCell ref="BA138:BI138"/>
    <mergeCell ref="A139:AI139"/>
    <mergeCell ref="AJ139:AR139"/>
    <mergeCell ref="AS139:AZ139"/>
    <mergeCell ref="BA139:BI139"/>
    <mergeCell ref="A140:AI140"/>
    <mergeCell ref="AJ140:AR140"/>
    <mergeCell ref="AS140:AZ140"/>
    <mergeCell ref="BA140:BI140"/>
  </mergeCells>
  <conditionalFormatting sqref="AJ27:BI27">
    <cfRule type="expression" dxfId="20" priority="11">
      <formula>$AI$255+$AG$254&gt;5</formula>
    </cfRule>
    <cfRule type="expression" dxfId="19" priority="18">
      <formula>$AG$254&gt;10</formula>
    </cfRule>
  </conditionalFormatting>
  <conditionalFormatting sqref="AJ79:AR79">
    <cfRule type="expression" dxfId="18" priority="14">
      <formula>$AI$290&lt;&gt;$AI$278</formula>
    </cfRule>
    <cfRule type="expression" dxfId="17" priority="20">
      <formula>$AI$290&lt;&gt;$AI$276+$AI$277</formula>
    </cfRule>
  </conditionalFormatting>
  <conditionalFormatting sqref="BA79:BI79">
    <cfRule type="expression" dxfId="16" priority="15">
      <formula>$AZ$290&lt;&gt;$AI$279</formula>
    </cfRule>
    <cfRule type="expression" dxfId="15" priority="19">
      <formula>$AZ$290&lt;&gt;$AI$279</formula>
    </cfRule>
  </conditionalFormatting>
  <conditionalFormatting sqref="AS82:BI82">
    <cfRule type="expression" dxfId="14" priority="17">
      <formula>$AI$293&gt;50</formula>
    </cfRule>
  </conditionalFormatting>
  <conditionalFormatting sqref="AJ63:BI63">
    <cfRule type="expression" dxfId="13" priority="16">
      <formula>$AH$274&gt;5</formula>
    </cfRule>
  </conditionalFormatting>
  <conditionalFormatting sqref="AS79:AZ79">
    <cfRule type="expression" dxfId="12" priority="13">
      <formula>$AR$290&lt;&gt;$AR$278</formula>
    </cfRule>
  </conditionalFormatting>
  <conditionalFormatting sqref="AJ75:AR75">
    <cfRule type="expression" dxfId="11" priority="12">
      <formula>$AI$286&lt;&gt;$AR$282</formula>
    </cfRule>
  </conditionalFormatting>
  <conditionalFormatting sqref="AJ127:BI127">
    <cfRule type="expression" dxfId="10" priority="1">
      <formula>$AJ$255+$AH$254&gt;5</formula>
    </cfRule>
    <cfRule type="expression" dxfId="9" priority="8">
      <formula>$AH$254&gt;10</formula>
    </cfRule>
  </conditionalFormatting>
  <conditionalFormatting sqref="AJ184:AR184">
    <cfRule type="expression" dxfId="8" priority="4">
      <formula>$AJ$290&lt;&gt;$AJ$278</formula>
    </cfRule>
    <cfRule type="expression" dxfId="7" priority="10">
      <formula>$AJ$290&lt;&gt;$AJ$276+$AJ$277</formula>
    </cfRule>
  </conditionalFormatting>
  <conditionalFormatting sqref="BA184:BI184">
    <cfRule type="expression" dxfId="6" priority="5">
      <formula>$BA$290&lt;&gt;$AJ$279</formula>
    </cfRule>
    <cfRule type="expression" dxfId="5" priority="9">
      <formula>$BA$290&lt;&gt;$AJ$279</formula>
    </cfRule>
  </conditionalFormatting>
  <conditionalFormatting sqref="AS187:BI187">
    <cfRule type="expression" dxfId="4" priority="7">
      <formula>$AJ$293&gt;50</formula>
    </cfRule>
  </conditionalFormatting>
  <conditionalFormatting sqref="AJ168:BI168">
    <cfRule type="expression" dxfId="3" priority="6">
      <formula>$AI$274&gt;5</formula>
    </cfRule>
  </conditionalFormatting>
  <conditionalFormatting sqref="AS184:AZ184">
    <cfRule type="expression" dxfId="2" priority="3">
      <formula>$AS$290&lt;&gt;$AS$278</formula>
    </cfRule>
  </conditionalFormatting>
  <conditionalFormatting sqref="AJ180:AR180">
    <cfRule type="expression" dxfId="1" priority="2">
      <formula>$AJ$286&lt;&gt;$AS$282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dimension ref="A1:BJ181"/>
  <sheetViews>
    <sheetView showGridLines="0" view="pageBreakPreview" zoomScale="80" zoomScaleSheetLayoutView="80" workbookViewId="0">
      <selection activeCell="AQ10" sqref="AQ10:AY10"/>
    </sheetView>
  </sheetViews>
  <sheetFormatPr baseColWidth="10" defaultColWidth="8.83203125" defaultRowHeight="15" x14ac:dyDescent="0.2"/>
  <cols>
    <col min="1" max="1" width="0.83203125" style="143" customWidth="1"/>
    <col min="2" max="7" width="1.5" style="143" customWidth="1"/>
    <col min="8" max="8" width="2" style="143" customWidth="1"/>
    <col min="9" max="9" width="0.83203125" style="143" customWidth="1"/>
    <col min="10" max="11" width="2" style="143" customWidth="1"/>
    <col min="12" max="12" width="0.83203125" style="143" customWidth="1"/>
    <col min="13" max="14" width="2" style="143" customWidth="1"/>
    <col min="15" max="15" width="0.83203125" style="143" customWidth="1"/>
    <col min="16" max="19" width="2" style="143" customWidth="1"/>
    <col min="20" max="20" width="0.83203125" style="143" customWidth="1"/>
    <col min="21" max="24" width="2" style="143" customWidth="1"/>
    <col min="25" max="25" width="0.83203125" style="143" customWidth="1"/>
    <col min="26" max="26" width="2" style="143" customWidth="1"/>
    <col min="27" max="27" width="0.83203125" style="143" customWidth="1"/>
    <col min="28" max="29" width="2" style="143" customWidth="1"/>
    <col min="30" max="30" width="0.83203125" style="143" customWidth="1"/>
    <col min="31" max="35" width="2" style="143" customWidth="1"/>
    <col min="36" max="36" width="0.6640625" style="143" customWidth="1"/>
    <col min="37" max="60" width="1.5" style="143" customWidth="1"/>
    <col min="61" max="61" width="0.6640625" style="143" customWidth="1"/>
    <col min="62" max="16384" width="8.83203125" style="143"/>
  </cols>
  <sheetData>
    <row r="1" spans="1:61" ht="15" customHeight="1" x14ac:dyDescent="0.2">
      <c r="A1" s="144"/>
      <c r="B1" s="144"/>
      <c r="C1" s="144"/>
      <c r="D1" s="144"/>
      <c r="E1" s="144"/>
      <c r="F1" s="144"/>
      <c r="G1" s="144"/>
      <c r="H1" s="596" t="s">
        <v>0</v>
      </c>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194"/>
      <c r="AR1" s="194"/>
      <c r="AS1" s="194"/>
      <c r="AT1" s="194"/>
      <c r="AU1" s="194"/>
      <c r="AV1" s="194"/>
      <c r="AW1" s="194"/>
      <c r="AX1" s="194"/>
      <c r="AY1" s="194"/>
      <c r="AZ1" s="194"/>
      <c r="BA1" s="194"/>
      <c r="BB1" s="194"/>
      <c r="BC1" s="194"/>
      <c r="BD1" s="194"/>
      <c r="BE1" s="194"/>
      <c r="BF1" s="194"/>
      <c r="BG1" s="194"/>
      <c r="BH1" s="194"/>
      <c r="BI1" s="194"/>
    </row>
    <row r="2" spans="1:61" ht="15.75" customHeight="1" x14ac:dyDescent="0.2">
      <c r="A2" s="144"/>
      <c r="B2" s="144"/>
      <c r="C2" s="144"/>
      <c r="D2" s="144"/>
      <c r="E2" s="144"/>
      <c r="F2" s="144"/>
      <c r="G2" s="144"/>
      <c r="H2" s="595"/>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7"/>
      <c r="AQ2" s="553" t="s">
        <v>308</v>
      </c>
      <c r="AR2" s="554"/>
      <c r="AS2" s="554"/>
      <c r="AT2" s="554"/>
      <c r="AU2" s="554"/>
      <c r="AV2" s="554"/>
      <c r="AW2" s="554"/>
      <c r="AX2" s="554"/>
      <c r="AY2" s="554"/>
      <c r="AZ2" s="554"/>
      <c r="BA2" s="554"/>
      <c r="BB2" s="554"/>
      <c r="BC2" s="554"/>
      <c r="BD2" s="554"/>
      <c r="BE2" s="554"/>
      <c r="BF2" s="554"/>
      <c r="BG2" s="554"/>
      <c r="BH2" s="554"/>
      <c r="BI2" s="555"/>
    </row>
    <row r="3" spans="1:61" ht="15" customHeight="1" x14ac:dyDescent="0.2">
      <c r="A3" s="144"/>
      <c r="B3" s="144"/>
      <c r="C3" s="144"/>
      <c r="D3" s="144"/>
      <c r="E3" s="144"/>
      <c r="F3" s="144"/>
      <c r="G3" s="144"/>
      <c r="H3" s="595" t="s">
        <v>1</v>
      </c>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7"/>
      <c r="AQ3" s="556"/>
      <c r="AR3" s="557"/>
      <c r="AS3" s="557"/>
      <c r="AT3" s="557"/>
      <c r="AU3" s="557"/>
      <c r="AV3" s="557"/>
      <c r="AW3" s="557"/>
      <c r="AX3" s="557"/>
      <c r="AY3" s="557"/>
      <c r="AZ3" s="557"/>
      <c r="BA3" s="557"/>
      <c r="BB3" s="557"/>
      <c r="BC3" s="557"/>
      <c r="BD3" s="557"/>
      <c r="BE3" s="557"/>
      <c r="BF3" s="557"/>
      <c r="BG3" s="557"/>
      <c r="BH3" s="557"/>
      <c r="BI3" s="558"/>
    </row>
    <row r="4" spans="1:61" ht="15" customHeight="1" x14ac:dyDescent="0.2">
      <c r="A4" s="144"/>
      <c r="B4" s="144"/>
      <c r="C4" s="144"/>
      <c r="D4" s="144"/>
      <c r="E4" s="144"/>
      <c r="F4" s="144"/>
      <c r="G4" s="144"/>
      <c r="H4" s="220"/>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2"/>
      <c r="AQ4" s="560" t="s">
        <v>229</v>
      </c>
      <c r="AR4" s="561"/>
      <c r="AS4" s="561"/>
      <c r="AT4" s="561"/>
      <c r="AU4" s="561"/>
      <c r="AV4" s="561"/>
      <c r="AW4" s="561"/>
      <c r="AX4" s="561"/>
      <c r="AY4" s="562"/>
      <c r="AZ4" s="560" t="s">
        <v>222</v>
      </c>
      <c r="BA4" s="561"/>
      <c r="BB4" s="561"/>
      <c r="BC4" s="561"/>
      <c r="BD4" s="561"/>
      <c r="BE4" s="561"/>
      <c r="BF4" s="561"/>
      <c r="BG4" s="561"/>
      <c r="BH4" s="561"/>
      <c r="BI4" s="562"/>
    </row>
    <row r="5" spans="1:61" ht="15.75" customHeight="1" x14ac:dyDescent="0.2">
      <c r="A5" s="144"/>
      <c r="B5" s="144"/>
      <c r="C5" s="144"/>
      <c r="D5" s="144"/>
      <c r="E5" s="144"/>
      <c r="F5" s="144"/>
      <c r="G5" s="144"/>
      <c r="H5" s="669" t="s">
        <v>79</v>
      </c>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c r="AR5" s="669"/>
      <c r="AS5" s="669"/>
      <c r="AT5" s="669"/>
      <c r="AU5" s="669"/>
      <c r="AV5" s="669"/>
      <c r="AW5" s="669"/>
      <c r="AX5" s="669"/>
      <c r="AY5" s="669"/>
      <c r="AZ5" s="669"/>
      <c r="BA5" s="669"/>
      <c r="BB5" s="669"/>
      <c r="BC5" s="669"/>
      <c r="BD5" s="669"/>
      <c r="BE5" s="669"/>
      <c r="BF5" s="669"/>
      <c r="BG5" s="669"/>
      <c r="BH5" s="669"/>
      <c r="BI5" s="669"/>
    </row>
    <row r="6" spans="1:61" ht="15" customHeight="1" x14ac:dyDescent="0.2">
      <c r="A6" s="74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49"/>
      <c r="AY6" s="749"/>
      <c r="AZ6" s="749"/>
      <c r="BA6" s="749"/>
      <c r="BB6" s="749"/>
      <c r="BC6" s="749"/>
      <c r="BD6" s="749"/>
      <c r="BE6" s="749"/>
      <c r="BF6" s="749"/>
      <c r="BG6" s="749"/>
      <c r="BH6" s="749"/>
      <c r="BI6" s="750"/>
    </row>
    <row r="7" spans="1:61" x14ac:dyDescent="0.2">
      <c r="A7" s="635"/>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6"/>
      <c r="AY7" s="636"/>
      <c r="AZ7" s="636"/>
      <c r="BA7" s="636"/>
      <c r="BB7" s="636"/>
      <c r="BC7" s="636"/>
      <c r="BD7" s="636"/>
      <c r="BE7" s="636"/>
      <c r="BF7" s="636"/>
      <c r="BG7" s="636"/>
      <c r="BH7" s="636"/>
      <c r="BI7" s="637"/>
    </row>
    <row r="8" spans="1:61" ht="15" customHeight="1" x14ac:dyDescent="0.2">
      <c r="A8" s="592" t="s">
        <v>80</v>
      </c>
      <c r="B8" s="593"/>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3"/>
      <c r="AY8" s="593"/>
      <c r="AZ8" s="593"/>
      <c r="BA8" s="593"/>
      <c r="BB8" s="593"/>
      <c r="BC8" s="593"/>
      <c r="BD8" s="593"/>
      <c r="BE8" s="593"/>
      <c r="BF8" s="593"/>
      <c r="BG8" s="593"/>
      <c r="BH8" s="593"/>
      <c r="BI8" s="594"/>
    </row>
    <row r="9" spans="1:61" ht="23.25" customHeight="1" x14ac:dyDescent="0.2">
      <c r="A9" s="339" t="s">
        <v>81</v>
      </c>
      <c r="B9" s="340"/>
      <c r="C9" s="340"/>
      <c r="D9" s="378"/>
      <c r="E9" s="339" t="s">
        <v>82</v>
      </c>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78"/>
      <c r="AQ9" s="339" t="s">
        <v>83</v>
      </c>
      <c r="AR9" s="340"/>
      <c r="AS9" s="340"/>
      <c r="AT9" s="340"/>
      <c r="AU9" s="340"/>
      <c r="AV9" s="340"/>
      <c r="AW9" s="340"/>
      <c r="AX9" s="340"/>
      <c r="AY9" s="378"/>
      <c r="AZ9" s="397" t="s">
        <v>84</v>
      </c>
      <c r="BA9" s="398"/>
      <c r="BB9" s="398"/>
      <c r="BC9" s="398"/>
      <c r="BD9" s="398"/>
      <c r="BE9" s="398"/>
      <c r="BF9" s="398"/>
      <c r="BG9" s="398"/>
      <c r="BH9" s="398"/>
      <c r="BI9" s="399"/>
    </row>
    <row r="10" spans="1:61" ht="34.5" customHeight="1" x14ac:dyDescent="0.2">
      <c r="A10" s="271">
        <v>1</v>
      </c>
      <c r="B10" s="272"/>
      <c r="C10" s="272"/>
      <c r="D10" s="273"/>
      <c r="E10" s="745" t="s">
        <v>85</v>
      </c>
      <c r="F10" s="746"/>
      <c r="G10" s="746"/>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7"/>
      <c r="AQ10" s="277"/>
      <c r="AR10" s="278"/>
      <c r="AS10" s="278"/>
      <c r="AT10" s="278"/>
      <c r="AU10" s="278"/>
      <c r="AV10" s="278"/>
      <c r="AW10" s="278"/>
      <c r="AX10" s="278"/>
      <c r="AY10" s="279"/>
      <c r="AZ10" s="277"/>
      <c r="BA10" s="278"/>
      <c r="BB10" s="278"/>
      <c r="BC10" s="278"/>
      <c r="BD10" s="278"/>
      <c r="BE10" s="278"/>
      <c r="BF10" s="278"/>
      <c r="BG10" s="278"/>
      <c r="BH10" s="278"/>
      <c r="BI10" s="279"/>
    </row>
    <row r="11" spans="1:61" ht="12.75" customHeight="1" x14ac:dyDescent="0.2">
      <c r="A11" s="271">
        <v>2</v>
      </c>
      <c r="B11" s="272"/>
      <c r="C11" s="272"/>
      <c r="D11" s="273"/>
      <c r="E11" s="745" t="s">
        <v>86</v>
      </c>
      <c r="F11" s="746"/>
      <c r="G11" s="746"/>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7"/>
      <c r="AQ11" s="670">
        <f>SUM(AQ12:AY21)</f>
        <v>0</v>
      </c>
      <c r="AR11" s="671"/>
      <c r="AS11" s="671"/>
      <c r="AT11" s="671"/>
      <c r="AU11" s="671"/>
      <c r="AV11" s="671"/>
      <c r="AW11" s="671"/>
      <c r="AX11" s="671"/>
      <c r="AY11" s="672"/>
      <c r="AZ11" s="670">
        <f>SUM(AZ12:BI21)</f>
        <v>0</v>
      </c>
      <c r="BA11" s="671"/>
      <c r="BB11" s="671"/>
      <c r="BC11" s="671"/>
      <c r="BD11" s="671"/>
      <c r="BE11" s="671"/>
      <c r="BF11" s="671"/>
      <c r="BG11" s="671"/>
      <c r="BH11" s="671"/>
      <c r="BI11" s="672"/>
    </row>
    <row r="12" spans="1:61" ht="12.75" customHeight="1" x14ac:dyDescent="0.2">
      <c r="A12" s="271"/>
      <c r="B12" s="272"/>
      <c r="C12" s="272"/>
      <c r="D12" s="273"/>
      <c r="E12" s="274" t="s">
        <v>87</v>
      </c>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6"/>
      <c r="AQ12" s="277"/>
      <c r="AR12" s="278"/>
      <c r="AS12" s="278"/>
      <c r="AT12" s="278"/>
      <c r="AU12" s="278"/>
      <c r="AV12" s="278"/>
      <c r="AW12" s="278"/>
      <c r="AX12" s="278"/>
      <c r="AY12" s="279"/>
      <c r="AZ12" s="277"/>
      <c r="BA12" s="278"/>
      <c r="BB12" s="278"/>
      <c r="BC12" s="278"/>
      <c r="BD12" s="278"/>
      <c r="BE12" s="278"/>
      <c r="BF12" s="278"/>
      <c r="BG12" s="278"/>
      <c r="BH12" s="278"/>
      <c r="BI12" s="279"/>
    </row>
    <row r="13" spans="1:61" ht="24" customHeight="1" x14ac:dyDescent="0.2">
      <c r="A13" s="271"/>
      <c r="B13" s="272"/>
      <c r="C13" s="272"/>
      <c r="D13" s="273"/>
      <c r="E13" s="274" t="s">
        <v>88</v>
      </c>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6"/>
      <c r="AQ13" s="277"/>
      <c r="AR13" s="278"/>
      <c r="AS13" s="278"/>
      <c r="AT13" s="278"/>
      <c r="AU13" s="278"/>
      <c r="AV13" s="278"/>
      <c r="AW13" s="278"/>
      <c r="AX13" s="278"/>
      <c r="AY13" s="279"/>
      <c r="AZ13" s="277"/>
      <c r="BA13" s="278"/>
      <c r="BB13" s="278"/>
      <c r="BC13" s="278"/>
      <c r="BD13" s="278"/>
      <c r="BE13" s="278"/>
      <c r="BF13" s="278"/>
      <c r="BG13" s="278"/>
      <c r="BH13" s="278"/>
      <c r="BI13" s="279"/>
    </row>
    <row r="14" spans="1:61" ht="24" customHeight="1" x14ac:dyDescent="0.2">
      <c r="A14" s="271"/>
      <c r="B14" s="272"/>
      <c r="C14" s="272"/>
      <c r="D14" s="273"/>
      <c r="E14" s="274" t="s">
        <v>89</v>
      </c>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6"/>
      <c r="AQ14" s="277"/>
      <c r="AR14" s="278"/>
      <c r="AS14" s="278"/>
      <c r="AT14" s="278"/>
      <c r="AU14" s="278"/>
      <c r="AV14" s="278"/>
      <c r="AW14" s="278"/>
      <c r="AX14" s="278"/>
      <c r="AY14" s="279"/>
      <c r="AZ14" s="277"/>
      <c r="BA14" s="278"/>
      <c r="BB14" s="278"/>
      <c r="BC14" s="278"/>
      <c r="BD14" s="278"/>
      <c r="BE14" s="278"/>
      <c r="BF14" s="278"/>
      <c r="BG14" s="278"/>
      <c r="BH14" s="278"/>
      <c r="BI14" s="279"/>
    </row>
    <row r="15" spans="1:61" ht="15" customHeight="1" x14ac:dyDescent="0.2">
      <c r="A15" s="271"/>
      <c r="B15" s="272"/>
      <c r="C15" s="272"/>
      <c r="D15" s="273"/>
      <c r="E15" s="274" t="s">
        <v>90</v>
      </c>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6"/>
      <c r="AQ15" s="277"/>
      <c r="AR15" s="278"/>
      <c r="AS15" s="278"/>
      <c r="AT15" s="278"/>
      <c r="AU15" s="278"/>
      <c r="AV15" s="278"/>
      <c r="AW15" s="278"/>
      <c r="AX15" s="278"/>
      <c r="AY15" s="279"/>
      <c r="AZ15" s="277"/>
      <c r="BA15" s="278"/>
      <c r="BB15" s="278"/>
      <c r="BC15" s="278"/>
      <c r="BD15" s="278"/>
      <c r="BE15" s="278"/>
      <c r="BF15" s="278"/>
      <c r="BG15" s="278"/>
      <c r="BH15" s="278"/>
      <c r="BI15" s="279"/>
    </row>
    <row r="16" spans="1:61" x14ac:dyDescent="0.2">
      <c r="A16" s="271"/>
      <c r="B16" s="272"/>
      <c r="C16" s="272"/>
      <c r="D16" s="273"/>
      <c r="E16" s="274" t="s">
        <v>91</v>
      </c>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6"/>
      <c r="AQ16" s="277"/>
      <c r="AR16" s="278"/>
      <c r="AS16" s="278"/>
      <c r="AT16" s="278"/>
      <c r="AU16" s="278"/>
      <c r="AV16" s="278"/>
      <c r="AW16" s="278"/>
      <c r="AX16" s="278"/>
      <c r="AY16" s="279"/>
      <c r="AZ16" s="277"/>
      <c r="BA16" s="278"/>
      <c r="BB16" s="278"/>
      <c r="BC16" s="278"/>
      <c r="BD16" s="278"/>
      <c r="BE16" s="278"/>
      <c r="BF16" s="278"/>
      <c r="BG16" s="278"/>
      <c r="BH16" s="278"/>
      <c r="BI16" s="279"/>
    </row>
    <row r="17" spans="1:61" ht="24" customHeight="1" x14ac:dyDescent="0.2">
      <c r="A17" s="271"/>
      <c r="B17" s="272"/>
      <c r="C17" s="272"/>
      <c r="D17" s="273"/>
      <c r="E17" s="274" t="s">
        <v>92</v>
      </c>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6"/>
      <c r="AQ17" s="277"/>
      <c r="AR17" s="278"/>
      <c r="AS17" s="278"/>
      <c r="AT17" s="278"/>
      <c r="AU17" s="278"/>
      <c r="AV17" s="278"/>
      <c r="AW17" s="278"/>
      <c r="AX17" s="278"/>
      <c r="AY17" s="279"/>
      <c r="AZ17" s="277"/>
      <c r="BA17" s="278"/>
      <c r="BB17" s="278"/>
      <c r="BC17" s="278"/>
      <c r="BD17" s="278"/>
      <c r="BE17" s="278"/>
      <c r="BF17" s="278"/>
      <c r="BG17" s="278"/>
      <c r="BH17" s="278"/>
      <c r="BI17" s="279"/>
    </row>
    <row r="18" spans="1:61" s="72" customFormat="1" ht="12" customHeight="1" x14ac:dyDescent="0.15">
      <c r="A18" s="271"/>
      <c r="B18" s="272"/>
      <c r="C18" s="272"/>
      <c r="D18" s="273"/>
      <c r="E18" s="274" t="s">
        <v>93</v>
      </c>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6"/>
      <c r="AQ18" s="277"/>
      <c r="AR18" s="278"/>
      <c r="AS18" s="278"/>
      <c r="AT18" s="278"/>
      <c r="AU18" s="278"/>
      <c r="AV18" s="278"/>
      <c r="AW18" s="278"/>
      <c r="AX18" s="278"/>
      <c r="AY18" s="279"/>
      <c r="AZ18" s="277"/>
      <c r="BA18" s="278"/>
      <c r="BB18" s="278"/>
      <c r="BC18" s="278"/>
      <c r="BD18" s="278"/>
      <c r="BE18" s="278"/>
      <c r="BF18" s="278"/>
      <c r="BG18" s="278"/>
      <c r="BH18" s="278"/>
      <c r="BI18" s="279"/>
    </row>
    <row r="19" spans="1:61" ht="12" customHeight="1" x14ac:dyDescent="0.2">
      <c r="A19" s="271"/>
      <c r="B19" s="272"/>
      <c r="C19" s="272"/>
      <c r="D19" s="273"/>
      <c r="E19" s="274" t="s">
        <v>94</v>
      </c>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6"/>
      <c r="AQ19" s="277"/>
      <c r="AR19" s="278"/>
      <c r="AS19" s="278"/>
      <c r="AT19" s="278"/>
      <c r="AU19" s="278"/>
      <c r="AV19" s="278"/>
      <c r="AW19" s="278"/>
      <c r="AX19" s="278"/>
      <c r="AY19" s="279"/>
      <c r="AZ19" s="277"/>
      <c r="BA19" s="278"/>
      <c r="BB19" s="278"/>
      <c r="BC19" s="278"/>
      <c r="BD19" s="278"/>
      <c r="BE19" s="278"/>
      <c r="BF19" s="278"/>
      <c r="BG19" s="278"/>
      <c r="BH19" s="278"/>
      <c r="BI19" s="279"/>
    </row>
    <row r="20" spans="1:61" ht="12" customHeight="1" x14ac:dyDescent="0.2">
      <c r="A20" s="271"/>
      <c r="B20" s="272"/>
      <c r="C20" s="272"/>
      <c r="D20" s="273"/>
      <c r="E20" s="274" t="s">
        <v>410</v>
      </c>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6"/>
      <c r="AQ20" s="277"/>
      <c r="AR20" s="278"/>
      <c r="AS20" s="278"/>
      <c r="AT20" s="278"/>
      <c r="AU20" s="278"/>
      <c r="AV20" s="278"/>
      <c r="AW20" s="278"/>
      <c r="AX20" s="278"/>
      <c r="AY20" s="279"/>
      <c r="AZ20" s="277"/>
      <c r="BA20" s="278"/>
      <c r="BB20" s="278"/>
      <c r="BC20" s="278"/>
      <c r="BD20" s="278"/>
      <c r="BE20" s="278"/>
      <c r="BF20" s="278"/>
      <c r="BG20" s="278"/>
      <c r="BH20" s="278"/>
      <c r="BI20" s="279"/>
    </row>
    <row r="21" spans="1:61" ht="12" customHeight="1" x14ac:dyDescent="0.2">
      <c r="A21" s="271"/>
      <c r="B21" s="272"/>
      <c r="C21" s="272"/>
      <c r="D21" s="273"/>
      <c r="E21" s="274" t="s">
        <v>95</v>
      </c>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6"/>
      <c r="AQ21" s="277"/>
      <c r="AR21" s="278"/>
      <c r="AS21" s="278"/>
      <c r="AT21" s="278"/>
      <c r="AU21" s="278"/>
      <c r="AV21" s="278"/>
      <c r="AW21" s="278"/>
      <c r="AX21" s="278"/>
      <c r="AY21" s="279"/>
      <c r="AZ21" s="277"/>
      <c r="BA21" s="278"/>
      <c r="BB21" s="278"/>
      <c r="BC21" s="278"/>
      <c r="BD21" s="278"/>
      <c r="BE21" s="278"/>
      <c r="BF21" s="278"/>
      <c r="BG21" s="278"/>
      <c r="BH21" s="278"/>
      <c r="BI21" s="279"/>
    </row>
    <row r="22" spans="1:61" ht="12" customHeight="1" x14ac:dyDescent="0.2">
      <c r="A22" s="397">
        <v>3</v>
      </c>
      <c r="B22" s="398"/>
      <c r="C22" s="398"/>
      <c r="D22" s="399"/>
      <c r="E22" s="742" t="s">
        <v>96</v>
      </c>
      <c r="F22" s="743"/>
      <c r="G22" s="743"/>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4"/>
      <c r="AQ22" s="670">
        <f>AQ23+AQ30+AQ31+AQ32</f>
        <v>0</v>
      </c>
      <c r="AR22" s="671"/>
      <c r="AS22" s="671"/>
      <c r="AT22" s="671"/>
      <c r="AU22" s="671"/>
      <c r="AV22" s="671"/>
      <c r="AW22" s="671"/>
      <c r="AX22" s="671"/>
      <c r="AY22" s="672"/>
      <c r="AZ22" s="670">
        <f>AZ23+AZ30+AZ31+AZ32</f>
        <v>0</v>
      </c>
      <c r="BA22" s="671"/>
      <c r="BB22" s="671"/>
      <c r="BC22" s="671"/>
      <c r="BD22" s="671"/>
      <c r="BE22" s="671"/>
      <c r="BF22" s="671"/>
      <c r="BG22" s="671"/>
      <c r="BH22" s="671"/>
      <c r="BI22" s="672"/>
    </row>
    <row r="23" spans="1:61" ht="12" customHeight="1" x14ac:dyDescent="0.2">
      <c r="A23" s="271"/>
      <c r="B23" s="272"/>
      <c r="C23" s="272"/>
      <c r="D23" s="273"/>
      <c r="E23" s="274" t="s">
        <v>97</v>
      </c>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6"/>
      <c r="AQ23" s="670">
        <f>SUM(AQ24:AY29)</f>
        <v>0</v>
      </c>
      <c r="AR23" s="671"/>
      <c r="AS23" s="671"/>
      <c r="AT23" s="671"/>
      <c r="AU23" s="671"/>
      <c r="AV23" s="671"/>
      <c r="AW23" s="671"/>
      <c r="AX23" s="671"/>
      <c r="AY23" s="672"/>
      <c r="AZ23" s="670">
        <f>SUM(AZ24:BI29)</f>
        <v>0</v>
      </c>
      <c r="BA23" s="671"/>
      <c r="BB23" s="671"/>
      <c r="BC23" s="671"/>
      <c r="BD23" s="671"/>
      <c r="BE23" s="671"/>
      <c r="BF23" s="671"/>
      <c r="BG23" s="671"/>
      <c r="BH23" s="671"/>
      <c r="BI23" s="672"/>
    </row>
    <row r="24" spans="1:61" ht="12" customHeight="1" x14ac:dyDescent="0.2">
      <c r="A24" s="271"/>
      <c r="B24" s="272"/>
      <c r="C24" s="272"/>
      <c r="D24" s="273"/>
      <c r="E24" s="70"/>
      <c r="F24" s="71"/>
      <c r="G24" s="275" t="s">
        <v>98</v>
      </c>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6"/>
      <c r="AQ24" s="277"/>
      <c r="AR24" s="278"/>
      <c r="AS24" s="278"/>
      <c r="AT24" s="278"/>
      <c r="AU24" s="278"/>
      <c r="AV24" s="278"/>
      <c r="AW24" s="278"/>
      <c r="AX24" s="278"/>
      <c r="AY24" s="279"/>
      <c r="AZ24" s="277"/>
      <c r="BA24" s="278"/>
      <c r="BB24" s="278"/>
      <c r="BC24" s="278"/>
      <c r="BD24" s="278"/>
      <c r="BE24" s="278"/>
      <c r="BF24" s="278"/>
      <c r="BG24" s="278"/>
      <c r="BH24" s="278"/>
      <c r="BI24" s="279"/>
    </row>
    <row r="25" spans="1:61" ht="12" customHeight="1" x14ac:dyDescent="0.2">
      <c r="A25" s="271"/>
      <c r="B25" s="272"/>
      <c r="C25" s="272"/>
      <c r="D25" s="273"/>
      <c r="E25" s="70"/>
      <c r="F25" s="71"/>
      <c r="G25" s="275" t="s">
        <v>99</v>
      </c>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6"/>
      <c r="AQ25" s="277"/>
      <c r="AR25" s="278"/>
      <c r="AS25" s="278"/>
      <c r="AT25" s="278"/>
      <c r="AU25" s="278"/>
      <c r="AV25" s="278"/>
      <c r="AW25" s="278"/>
      <c r="AX25" s="278"/>
      <c r="AY25" s="279"/>
      <c r="AZ25" s="277"/>
      <c r="BA25" s="278"/>
      <c r="BB25" s="278"/>
      <c r="BC25" s="278"/>
      <c r="BD25" s="278"/>
      <c r="BE25" s="278"/>
      <c r="BF25" s="278"/>
      <c r="BG25" s="278"/>
      <c r="BH25" s="278"/>
      <c r="BI25" s="279"/>
    </row>
    <row r="26" spans="1:61" ht="12" customHeight="1" x14ac:dyDescent="0.2">
      <c r="A26" s="271"/>
      <c r="B26" s="272"/>
      <c r="C26" s="272"/>
      <c r="D26" s="273"/>
      <c r="E26" s="70"/>
      <c r="F26" s="71"/>
      <c r="G26" s="275" t="s">
        <v>100</v>
      </c>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6"/>
      <c r="AQ26" s="277"/>
      <c r="AR26" s="278"/>
      <c r="AS26" s="278"/>
      <c r="AT26" s="278"/>
      <c r="AU26" s="278"/>
      <c r="AV26" s="278"/>
      <c r="AW26" s="278"/>
      <c r="AX26" s="278"/>
      <c r="AY26" s="279"/>
      <c r="AZ26" s="277"/>
      <c r="BA26" s="278"/>
      <c r="BB26" s="278"/>
      <c r="BC26" s="278"/>
      <c r="BD26" s="278"/>
      <c r="BE26" s="278"/>
      <c r="BF26" s="278"/>
      <c r="BG26" s="278"/>
      <c r="BH26" s="278"/>
      <c r="BI26" s="279"/>
    </row>
    <row r="27" spans="1:61" ht="12" customHeight="1" x14ac:dyDescent="0.2">
      <c r="A27" s="271"/>
      <c r="B27" s="272"/>
      <c r="C27" s="272"/>
      <c r="D27" s="273"/>
      <c r="E27" s="70"/>
      <c r="F27" s="71"/>
      <c r="G27" s="275" t="s">
        <v>101</v>
      </c>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6"/>
      <c r="AQ27" s="277"/>
      <c r="AR27" s="278"/>
      <c r="AS27" s="278"/>
      <c r="AT27" s="278"/>
      <c r="AU27" s="278"/>
      <c r="AV27" s="278"/>
      <c r="AW27" s="278"/>
      <c r="AX27" s="278"/>
      <c r="AY27" s="279"/>
      <c r="AZ27" s="277"/>
      <c r="BA27" s="278"/>
      <c r="BB27" s="278"/>
      <c r="BC27" s="278"/>
      <c r="BD27" s="278"/>
      <c r="BE27" s="278"/>
      <c r="BF27" s="278"/>
      <c r="BG27" s="278"/>
      <c r="BH27" s="278"/>
      <c r="BI27" s="279"/>
    </row>
    <row r="28" spans="1:61" ht="12" customHeight="1" x14ac:dyDescent="0.2">
      <c r="A28" s="271"/>
      <c r="B28" s="272"/>
      <c r="C28" s="272"/>
      <c r="D28" s="273"/>
      <c r="E28" s="70"/>
      <c r="F28" s="71"/>
      <c r="G28" s="275" t="s">
        <v>102</v>
      </c>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6"/>
      <c r="AQ28" s="277"/>
      <c r="AR28" s="278"/>
      <c r="AS28" s="278"/>
      <c r="AT28" s="278"/>
      <c r="AU28" s="278"/>
      <c r="AV28" s="278"/>
      <c r="AW28" s="278"/>
      <c r="AX28" s="278"/>
      <c r="AY28" s="279"/>
      <c r="AZ28" s="277"/>
      <c r="BA28" s="278"/>
      <c r="BB28" s="278"/>
      <c r="BC28" s="278"/>
      <c r="BD28" s="278"/>
      <c r="BE28" s="278"/>
      <c r="BF28" s="278"/>
      <c r="BG28" s="278"/>
      <c r="BH28" s="278"/>
      <c r="BI28" s="279"/>
    </row>
    <row r="29" spans="1:61" ht="12" customHeight="1" x14ac:dyDescent="0.2">
      <c r="A29" s="271"/>
      <c r="B29" s="272"/>
      <c r="C29" s="272"/>
      <c r="D29" s="273"/>
      <c r="E29" s="70"/>
      <c r="F29" s="71"/>
      <c r="G29" s="275" t="s">
        <v>103</v>
      </c>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6"/>
      <c r="AQ29" s="277"/>
      <c r="AR29" s="278"/>
      <c r="AS29" s="278"/>
      <c r="AT29" s="278"/>
      <c r="AU29" s="278"/>
      <c r="AV29" s="278"/>
      <c r="AW29" s="278"/>
      <c r="AX29" s="278"/>
      <c r="AY29" s="279"/>
      <c r="AZ29" s="277"/>
      <c r="BA29" s="278"/>
      <c r="BB29" s="278"/>
      <c r="BC29" s="278"/>
      <c r="BD29" s="278"/>
      <c r="BE29" s="278"/>
      <c r="BF29" s="278"/>
      <c r="BG29" s="278"/>
      <c r="BH29" s="278"/>
      <c r="BI29" s="279"/>
    </row>
    <row r="30" spans="1:61" ht="24" customHeight="1" x14ac:dyDescent="0.2">
      <c r="A30" s="271"/>
      <c r="B30" s="272"/>
      <c r="C30" s="272"/>
      <c r="D30" s="273"/>
      <c r="E30" s="943" t="s">
        <v>104</v>
      </c>
      <c r="F30" s="944"/>
      <c r="G30" s="944"/>
      <c r="H30" s="944"/>
      <c r="I30" s="944"/>
      <c r="J30" s="944"/>
      <c r="K30" s="944"/>
      <c r="L30" s="944"/>
      <c r="M30" s="944"/>
      <c r="N30" s="944"/>
      <c r="O30" s="944"/>
      <c r="P30" s="944"/>
      <c r="Q30" s="944"/>
      <c r="R30" s="944"/>
      <c r="S30" s="944"/>
      <c r="T30" s="944"/>
      <c r="U30" s="944"/>
      <c r="V30" s="944"/>
      <c r="W30" s="944"/>
      <c r="X30" s="944"/>
      <c r="Y30" s="944"/>
      <c r="Z30" s="944"/>
      <c r="AA30" s="944"/>
      <c r="AB30" s="944"/>
      <c r="AC30" s="944"/>
      <c r="AD30" s="944"/>
      <c r="AE30" s="944"/>
      <c r="AF30" s="944"/>
      <c r="AG30" s="944"/>
      <c r="AH30" s="944"/>
      <c r="AI30" s="944"/>
      <c r="AJ30" s="944"/>
      <c r="AK30" s="944"/>
      <c r="AL30" s="944"/>
      <c r="AM30" s="944"/>
      <c r="AN30" s="944"/>
      <c r="AO30" s="944"/>
      <c r="AP30" s="945"/>
      <c r="AQ30" s="277"/>
      <c r="AR30" s="278"/>
      <c r="AS30" s="278"/>
      <c r="AT30" s="278"/>
      <c r="AU30" s="278"/>
      <c r="AV30" s="278"/>
      <c r="AW30" s="278"/>
      <c r="AX30" s="278"/>
      <c r="AY30" s="279"/>
      <c r="AZ30" s="277"/>
      <c r="BA30" s="278"/>
      <c r="BB30" s="278"/>
      <c r="BC30" s="278"/>
      <c r="BD30" s="278"/>
      <c r="BE30" s="278"/>
      <c r="BF30" s="278"/>
      <c r="BG30" s="278"/>
      <c r="BH30" s="278"/>
      <c r="BI30" s="279"/>
    </row>
    <row r="31" spans="1:61" ht="24.75" customHeight="1" x14ac:dyDescent="0.2">
      <c r="A31" s="271"/>
      <c r="B31" s="272"/>
      <c r="C31" s="272"/>
      <c r="D31" s="273"/>
      <c r="E31" s="943" t="s">
        <v>105</v>
      </c>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944"/>
      <c r="AM31" s="944"/>
      <c r="AN31" s="944"/>
      <c r="AO31" s="944"/>
      <c r="AP31" s="945"/>
      <c r="AQ31" s="277"/>
      <c r="AR31" s="278"/>
      <c r="AS31" s="278"/>
      <c r="AT31" s="278"/>
      <c r="AU31" s="278"/>
      <c r="AV31" s="278"/>
      <c r="AW31" s="278"/>
      <c r="AX31" s="278"/>
      <c r="AY31" s="279"/>
      <c r="AZ31" s="277"/>
      <c r="BA31" s="278"/>
      <c r="BB31" s="278"/>
      <c r="BC31" s="278"/>
      <c r="BD31" s="278"/>
      <c r="BE31" s="278"/>
      <c r="BF31" s="278"/>
      <c r="BG31" s="278"/>
      <c r="BH31" s="278"/>
      <c r="BI31" s="279"/>
    </row>
    <row r="32" spans="1:61" ht="12" customHeight="1" x14ac:dyDescent="0.2">
      <c r="A32" s="271"/>
      <c r="B32" s="272"/>
      <c r="C32" s="272"/>
      <c r="D32" s="273"/>
      <c r="E32" s="274" t="s">
        <v>106</v>
      </c>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6"/>
      <c r="AQ32" s="277"/>
      <c r="AR32" s="278"/>
      <c r="AS32" s="278"/>
      <c r="AT32" s="278"/>
      <c r="AU32" s="278"/>
      <c r="AV32" s="278"/>
      <c r="AW32" s="278"/>
      <c r="AX32" s="278"/>
      <c r="AY32" s="279"/>
      <c r="AZ32" s="277"/>
      <c r="BA32" s="278"/>
      <c r="BB32" s="278"/>
      <c r="BC32" s="278"/>
      <c r="BD32" s="278"/>
      <c r="BE32" s="278"/>
      <c r="BF32" s="278"/>
      <c r="BG32" s="278"/>
      <c r="BH32" s="278"/>
      <c r="BI32" s="279"/>
    </row>
    <row r="33" spans="1:61" ht="12" customHeight="1" x14ac:dyDescent="0.2">
      <c r="A33" s="271">
        <v>4</v>
      </c>
      <c r="B33" s="272"/>
      <c r="C33" s="272"/>
      <c r="D33" s="273"/>
      <c r="E33" s="742" t="s">
        <v>107</v>
      </c>
      <c r="F33" s="743"/>
      <c r="G33" s="743"/>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4"/>
      <c r="AQ33" s="670"/>
      <c r="AR33" s="671"/>
      <c r="AS33" s="671"/>
      <c r="AT33" s="671"/>
      <c r="AU33" s="671"/>
      <c r="AV33" s="671"/>
      <c r="AW33" s="671"/>
      <c r="AX33" s="671"/>
      <c r="AY33" s="672"/>
      <c r="AZ33" s="277"/>
      <c r="BA33" s="278"/>
      <c r="BB33" s="278"/>
      <c r="BC33" s="278"/>
      <c r="BD33" s="278"/>
      <c r="BE33" s="278"/>
      <c r="BF33" s="278"/>
      <c r="BG33" s="278"/>
      <c r="BH33" s="278"/>
      <c r="BI33" s="279"/>
    </row>
    <row r="34" spans="1:61" ht="12" customHeight="1" x14ac:dyDescent="0.2">
      <c r="A34" s="271">
        <v>5</v>
      </c>
      <c r="B34" s="272"/>
      <c r="C34" s="272"/>
      <c r="D34" s="273"/>
      <c r="E34" s="742" t="s">
        <v>108</v>
      </c>
      <c r="F34" s="743"/>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3"/>
      <c r="AL34" s="743"/>
      <c r="AM34" s="743"/>
      <c r="AN34" s="743"/>
      <c r="AO34" s="743"/>
      <c r="AP34" s="744"/>
      <c r="AQ34" s="670">
        <f>SUM(AQ35:AY36)</f>
        <v>0</v>
      </c>
      <c r="AR34" s="671"/>
      <c r="AS34" s="671"/>
      <c r="AT34" s="671"/>
      <c r="AU34" s="671"/>
      <c r="AV34" s="671"/>
      <c r="AW34" s="671"/>
      <c r="AX34" s="671"/>
      <c r="AY34" s="672"/>
      <c r="AZ34" s="670">
        <f>SUM(AZ35:BI36)</f>
        <v>0</v>
      </c>
      <c r="BA34" s="671"/>
      <c r="BB34" s="671"/>
      <c r="BC34" s="671"/>
      <c r="BD34" s="671"/>
      <c r="BE34" s="671"/>
      <c r="BF34" s="671"/>
      <c r="BG34" s="671"/>
      <c r="BH34" s="671"/>
      <c r="BI34" s="672"/>
    </row>
    <row r="35" spans="1:61" ht="24" customHeight="1" x14ac:dyDescent="0.2">
      <c r="A35" s="271"/>
      <c r="B35" s="272"/>
      <c r="C35" s="272"/>
      <c r="D35" s="273"/>
      <c r="E35" s="274" t="s">
        <v>109</v>
      </c>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6"/>
      <c r="AQ35" s="277"/>
      <c r="AR35" s="278"/>
      <c r="AS35" s="278"/>
      <c r="AT35" s="278"/>
      <c r="AU35" s="278"/>
      <c r="AV35" s="278"/>
      <c r="AW35" s="278"/>
      <c r="AX35" s="278"/>
      <c r="AY35" s="279"/>
      <c r="AZ35" s="277"/>
      <c r="BA35" s="278"/>
      <c r="BB35" s="278"/>
      <c r="BC35" s="278"/>
      <c r="BD35" s="278"/>
      <c r="BE35" s="278"/>
      <c r="BF35" s="278"/>
      <c r="BG35" s="278"/>
      <c r="BH35" s="278"/>
      <c r="BI35" s="279"/>
    </row>
    <row r="36" spans="1:61" ht="24" customHeight="1" x14ac:dyDescent="0.2">
      <c r="A36" s="271"/>
      <c r="B36" s="272"/>
      <c r="C36" s="272"/>
      <c r="D36" s="273"/>
      <c r="E36" s="274" t="s">
        <v>110</v>
      </c>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6"/>
      <c r="AQ36" s="277"/>
      <c r="AR36" s="278"/>
      <c r="AS36" s="278"/>
      <c r="AT36" s="278"/>
      <c r="AU36" s="278"/>
      <c r="AV36" s="278"/>
      <c r="AW36" s="278"/>
      <c r="AX36" s="278"/>
      <c r="AY36" s="279"/>
      <c r="AZ36" s="277"/>
      <c r="BA36" s="278"/>
      <c r="BB36" s="278"/>
      <c r="BC36" s="278"/>
      <c r="BD36" s="278"/>
      <c r="BE36" s="278"/>
      <c r="BF36" s="278"/>
      <c r="BG36" s="278"/>
      <c r="BH36" s="278"/>
      <c r="BI36" s="279"/>
    </row>
    <row r="37" spans="1:61" ht="12" customHeight="1" x14ac:dyDescent="0.2">
      <c r="A37" s="271">
        <v>6</v>
      </c>
      <c r="B37" s="272"/>
      <c r="C37" s="272"/>
      <c r="D37" s="273"/>
      <c r="E37" s="742" t="s">
        <v>111</v>
      </c>
      <c r="F37" s="743"/>
      <c r="G37" s="743"/>
      <c r="H37" s="743"/>
      <c r="I37" s="743"/>
      <c r="J37" s="743"/>
      <c r="K37" s="743"/>
      <c r="L37" s="743"/>
      <c r="M37" s="743"/>
      <c r="N37" s="743"/>
      <c r="O37" s="743"/>
      <c r="P37" s="743"/>
      <c r="Q37" s="743"/>
      <c r="R37" s="743"/>
      <c r="S37" s="743"/>
      <c r="T37" s="743"/>
      <c r="U37" s="743"/>
      <c r="V37" s="743"/>
      <c r="W37" s="743"/>
      <c r="X37" s="743"/>
      <c r="Y37" s="743"/>
      <c r="Z37" s="743"/>
      <c r="AA37" s="743"/>
      <c r="AB37" s="743"/>
      <c r="AC37" s="743"/>
      <c r="AD37" s="743"/>
      <c r="AE37" s="743"/>
      <c r="AF37" s="743"/>
      <c r="AG37" s="743"/>
      <c r="AH37" s="743"/>
      <c r="AI37" s="743"/>
      <c r="AJ37" s="743"/>
      <c r="AK37" s="743"/>
      <c r="AL37" s="743"/>
      <c r="AM37" s="743"/>
      <c r="AN37" s="743"/>
      <c r="AO37" s="743"/>
      <c r="AP37" s="744"/>
      <c r="AQ37" s="670">
        <f>SUM(AQ38:AY39)</f>
        <v>0</v>
      </c>
      <c r="AR37" s="671"/>
      <c r="AS37" s="671"/>
      <c r="AT37" s="671"/>
      <c r="AU37" s="671"/>
      <c r="AV37" s="671"/>
      <c r="AW37" s="671"/>
      <c r="AX37" s="671"/>
      <c r="AY37" s="672"/>
      <c r="AZ37" s="670">
        <f>SUM(AZ38:BI39)</f>
        <v>0</v>
      </c>
      <c r="BA37" s="671"/>
      <c r="BB37" s="671"/>
      <c r="BC37" s="671"/>
      <c r="BD37" s="671"/>
      <c r="BE37" s="671"/>
      <c r="BF37" s="671"/>
      <c r="BG37" s="671"/>
      <c r="BH37" s="671"/>
      <c r="BI37" s="672"/>
    </row>
    <row r="38" spans="1:61" ht="24" customHeight="1" x14ac:dyDescent="0.2">
      <c r="A38" s="271"/>
      <c r="B38" s="272"/>
      <c r="C38" s="272"/>
      <c r="D38" s="273"/>
      <c r="E38" s="274" t="s">
        <v>112</v>
      </c>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6"/>
      <c r="AQ38" s="277"/>
      <c r="AR38" s="278"/>
      <c r="AS38" s="278"/>
      <c r="AT38" s="278"/>
      <c r="AU38" s="278"/>
      <c r="AV38" s="278"/>
      <c r="AW38" s="278"/>
      <c r="AX38" s="278"/>
      <c r="AY38" s="279"/>
      <c r="AZ38" s="277"/>
      <c r="BA38" s="278"/>
      <c r="BB38" s="278"/>
      <c r="BC38" s="278"/>
      <c r="BD38" s="278"/>
      <c r="BE38" s="278"/>
      <c r="BF38" s="278"/>
      <c r="BG38" s="278"/>
      <c r="BH38" s="278"/>
      <c r="BI38" s="279"/>
    </row>
    <row r="39" spans="1:61" ht="24.75" customHeight="1" x14ac:dyDescent="0.2">
      <c r="A39" s="271"/>
      <c r="B39" s="272"/>
      <c r="C39" s="272"/>
      <c r="D39" s="273"/>
      <c r="E39" s="943" t="s">
        <v>113</v>
      </c>
      <c r="F39" s="944"/>
      <c r="G39" s="944"/>
      <c r="H39" s="944"/>
      <c r="I39" s="944"/>
      <c r="J39" s="944"/>
      <c r="K39" s="944"/>
      <c r="L39" s="944"/>
      <c r="M39" s="944"/>
      <c r="N39" s="944"/>
      <c r="O39" s="944"/>
      <c r="P39" s="944"/>
      <c r="Q39" s="944"/>
      <c r="R39" s="944"/>
      <c r="S39" s="944"/>
      <c r="T39" s="944"/>
      <c r="U39" s="944"/>
      <c r="V39" s="944"/>
      <c r="W39" s="944"/>
      <c r="X39" s="944"/>
      <c r="Y39" s="944"/>
      <c r="Z39" s="944"/>
      <c r="AA39" s="944"/>
      <c r="AB39" s="944"/>
      <c r="AC39" s="944"/>
      <c r="AD39" s="944"/>
      <c r="AE39" s="944"/>
      <c r="AF39" s="944"/>
      <c r="AG39" s="944"/>
      <c r="AH39" s="944"/>
      <c r="AI39" s="944"/>
      <c r="AJ39" s="944"/>
      <c r="AK39" s="944"/>
      <c r="AL39" s="944"/>
      <c r="AM39" s="944"/>
      <c r="AN39" s="944"/>
      <c r="AO39" s="944"/>
      <c r="AP39" s="945"/>
      <c r="AQ39" s="277"/>
      <c r="AR39" s="278"/>
      <c r="AS39" s="278"/>
      <c r="AT39" s="278"/>
      <c r="AU39" s="278"/>
      <c r="AV39" s="278"/>
      <c r="AW39" s="278"/>
      <c r="AX39" s="278"/>
      <c r="AY39" s="279"/>
      <c r="AZ39" s="277"/>
      <c r="BA39" s="278"/>
      <c r="BB39" s="278"/>
      <c r="BC39" s="278"/>
      <c r="BD39" s="278"/>
      <c r="BE39" s="278"/>
      <c r="BF39" s="278"/>
      <c r="BG39" s="278"/>
      <c r="BH39" s="278"/>
      <c r="BI39" s="279"/>
    </row>
    <row r="40" spans="1:61" ht="12" customHeight="1" x14ac:dyDescent="0.2">
      <c r="A40" s="271"/>
      <c r="B40" s="272"/>
      <c r="C40" s="272"/>
      <c r="D40" s="273"/>
      <c r="E40" s="742" t="s">
        <v>114</v>
      </c>
      <c r="F40" s="743"/>
      <c r="G40" s="743"/>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4"/>
      <c r="AQ40" s="670">
        <f>AQ37+AQ34+AQ22+AQ11+AQ10</f>
        <v>0</v>
      </c>
      <c r="AR40" s="671"/>
      <c r="AS40" s="671"/>
      <c r="AT40" s="671"/>
      <c r="AU40" s="671"/>
      <c r="AV40" s="671"/>
      <c r="AW40" s="671"/>
      <c r="AX40" s="671"/>
      <c r="AY40" s="672"/>
      <c r="AZ40" s="670">
        <f>AZ37+AZ34+AZ33+AZ22+AZ11+AZ10</f>
        <v>0</v>
      </c>
      <c r="BA40" s="671"/>
      <c r="BB40" s="671"/>
      <c r="BC40" s="671"/>
      <c r="BD40" s="671"/>
      <c r="BE40" s="671"/>
      <c r="BF40" s="671"/>
      <c r="BG40" s="671"/>
      <c r="BH40" s="671"/>
      <c r="BI40" s="672"/>
    </row>
    <row r="41" spans="1:61" ht="12" customHeight="1" x14ac:dyDescent="0.2">
      <c r="A41" s="271"/>
      <c r="B41" s="272"/>
      <c r="C41" s="272"/>
      <c r="D41" s="273"/>
      <c r="E41" s="742" t="s">
        <v>115</v>
      </c>
      <c r="F41" s="743"/>
      <c r="G41" s="743"/>
      <c r="H41" s="743"/>
      <c r="I41" s="743"/>
      <c r="J41" s="743"/>
      <c r="K41" s="743"/>
      <c r="L41" s="743"/>
      <c r="M41" s="743"/>
      <c r="N41" s="743"/>
      <c r="O41" s="743"/>
      <c r="P41" s="743"/>
      <c r="Q41" s="743"/>
      <c r="R41" s="743"/>
      <c r="S41" s="743"/>
      <c r="T41" s="743"/>
      <c r="U41" s="743"/>
      <c r="V41" s="743"/>
      <c r="W41" s="743"/>
      <c r="X41" s="743"/>
      <c r="Y41" s="743"/>
      <c r="Z41" s="743"/>
      <c r="AA41" s="743"/>
      <c r="AB41" s="743"/>
      <c r="AC41" s="743"/>
      <c r="AD41" s="743"/>
      <c r="AE41" s="743"/>
      <c r="AF41" s="743"/>
      <c r="AG41" s="743"/>
      <c r="AH41" s="743"/>
      <c r="AI41" s="743"/>
      <c r="AJ41" s="743"/>
      <c r="AK41" s="743"/>
      <c r="AL41" s="743"/>
      <c r="AM41" s="743"/>
      <c r="AN41" s="743"/>
      <c r="AO41" s="743"/>
      <c r="AP41" s="744"/>
      <c r="AQ41" s="277"/>
      <c r="AR41" s="278"/>
      <c r="AS41" s="278"/>
      <c r="AT41" s="278"/>
      <c r="AU41" s="278"/>
      <c r="AV41" s="278"/>
      <c r="AW41" s="278"/>
      <c r="AX41" s="278"/>
      <c r="AY41" s="279"/>
      <c r="AZ41" s="277"/>
      <c r="BA41" s="278"/>
      <c r="BB41" s="278"/>
      <c r="BC41" s="278"/>
      <c r="BD41" s="278"/>
      <c r="BE41" s="278"/>
      <c r="BF41" s="278"/>
      <c r="BG41" s="278"/>
      <c r="BH41" s="278"/>
      <c r="BI41" s="279"/>
    </row>
    <row r="42" spans="1:61" ht="12" customHeight="1" x14ac:dyDescent="0.2">
      <c r="A42" s="674" t="s">
        <v>116</v>
      </c>
      <c r="B42" s="675"/>
      <c r="C42" s="675"/>
      <c r="D42" s="675"/>
      <c r="E42" s="675"/>
      <c r="F42" s="675"/>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675"/>
      <c r="AI42" s="675"/>
      <c r="AJ42" s="675"/>
      <c r="AK42" s="675"/>
      <c r="AL42" s="675"/>
      <c r="AM42" s="675"/>
      <c r="AN42" s="675"/>
      <c r="AO42" s="675"/>
      <c r="AP42" s="676"/>
      <c r="AQ42" s="644">
        <f>AQ40+AZ40+AQ41+AZ41</f>
        <v>0</v>
      </c>
      <c r="AR42" s="645"/>
      <c r="AS42" s="645"/>
      <c r="AT42" s="645"/>
      <c r="AU42" s="645"/>
      <c r="AV42" s="645"/>
      <c r="AW42" s="645"/>
      <c r="AX42" s="645"/>
      <c r="AY42" s="645"/>
      <c r="AZ42" s="645"/>
      <c r="BA42" s="645"/>
      <c r="BB42" s="645"/>
      <c r="BC42" s="645"/>
      <c r="BD42" s="645"/>
      <c r="BE42" s="645"/>
      <c r="BF42" s="645"/>
      <c r="BG42" s="645"/>
      <c r="BH42" s="645"/>
      <c r="BI42" s="646"/>
    </row>
    <row r="43" spans="1:61" x14ac:dyDescent="0.2">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row>
    <row r="44" spans="1:61" ht="15" customHeight="1" x14ac:dyDescent="0.2">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92"/>
      <c r="AG44" s="192"/>
      <c r="AH44" s="192"/>
      <c r="AI44" s="193"/>
      <c r="AJ44" s="132"/>
      <c r="AK44" s="132"/>
      <c r="AL44" s="132"/>
      <c r="AM44" s="132"/>
      <c r="AN44" s="132"/>
      <c r="AO44" s="132"/>
      <c r="AP44" s="132"/>
      <c r="AQ44" s="132"/>
      <c r="AR44" s="132"/>
      <c r="AS44" s="133"/>
      <c r="AT44" s="133"/>
      <c r="AU44" s="133"/>
      <c r="AV44" s="133"/>
      <c r="AW44" s="133"/>
      <c r="AX44" s="133"/>
      <c r="AY44" s="133"/>
      <c r="AZ44" s="133"/>
      <c r="BA44" s="133"/>
      <c r="BB44" s="133"/>
      <c r="BC44" s="133"/>
      <c r="BD44" s="133"/>
      <c r="BE44" s="133"/>
      <c r="BF44" s="133"/>
      <c r="BG44" s="133"/>
      <c r="BH44" s="133"/>
      <c r="BI44" s="133"/>
    </row>
    <row r="45" spans="1:61" ht="15" customHeight="1" x14ac:dyDescent="0.2">
      <c r="A45" s="144"/>
      <c r="B45" s="144"/>
      <c r="C45" s="144"/>
      <c r="D45" s="144"/>
      <c r="E45" s="144"/>
      <c r="F45" s="144"/>
      <c r="G45" s="144"/>
      <c r="H45" s="596" t="s">
        <v>0</v>
      </c>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6"/>
      <c r="AM45" s="596"/>
      <c r="AN45" s="596"/>
      <c r="AO45" s="596"/>
      <c r="AP45" s="596"/>
      <c r="AQ45" s="194"/>
      <c r="AR45" s="194"/>
      <c r="AS45" s="194"/>
      <c r="AT45" s="194"/>
      <c r="AU45" s="194"/>
      <c r="AV45" s="194"/>
      <c r="AW45" s="194"/>
      <c r="AX45" s="194"/>
      <c r="AY45" s="194"/>
      <c r="AZ45" s="194"/>
      <c r="BA45" s="194"/>
      <c r="BB45" s="194"/>
      <c r="BC45" s="194"/>
      <c r="BD45" s="194"/>
      <c r="BE45" s="194"/>
      <c r="BF45" s="194"/>
      <c r="BG45" s="194"/>
      <c r="BH45" s="194"/>
      <c r="BI45" s="205"/>
    </row>
    <row r="46" spans="1:61" ht="15.75" customHeight="1" x14ac:dyDescent="0.2">
      <c r="A46" s="144"/>
      <c r="B46" s="144"/>
      <c r="C46" s="144"/>
      <c r="D46" s="144"/>
      <c r="E46" s="144"/>
      <c r="F46" s="144"/>
      <c r="G46" s="144"/>
      <c r="H46" s="595"/>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c r="AP46" s="597"/>
      <c r="AQ46" s="553" t="s">
        <v>308</v>
      </c>
      <c r="AR46" s="554"/>
      <c r="AS46" s="554"/>
      <c r="AT46" s="554"/>
      <c r="AU46" s="554"/>
      <c r="AV46" s="554"/>
      <c r="AW46" s="554"/>
      <c r="AX46" s="554"/>
      <c r="AY46" s="554"/>
      <c r="AZ46" s="554"/>
      <c r="BA46" s="554"/>
      <c r="BB46" s="554"/>
      <c r="BC46" s="554"/>
      <c r="BD46" s="554"/>
      <c r="BE46" s="554"/>
      <c r="BF46" s="554"/>
      <c r="BG46" s="554"/>
      <c r="BH46" s="554"/>
      <c r="BI46" s="555"/>
    </row>
    <row r="47" spans="1:61" ht="15" customHeight="1" x14ac:dyDescent="0.2">
      <c r="A47" s="144"/>
      <c r="B47" s="144"/>
      <c r="C47" s="144"/>
      <c r="D47" s="144"/>
      <c r="E47" s="144"/>
      <c r="F47" s="144"/>
      <c r="G47" s="144"/>
      <c r="H47" s="595" t="s">
        <v>1</v>
      </c>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7"/>
      <c r="AQ47" s="556"/>
      <c r="AR47" s="557"/>
      <c r="AS47" s="557"/>
      <c r="AT47" s="557"/>
      <c r="AU47" s="557"/>
      <c r="AV47" s="557"/>
      <c r="AW47" s="557"/>
      <c r="AX47" s="557"/>
      <c r="AY47" s="557"/>
      <c r="AZ47" s="557"/>
      <c r="BA47" s="557"/>
      <c r="BB47" s="557"/>
      <c r="BC47" s="557"/>
      <c r="BD47" s="557"/>
      <c r="BE47" s="557"/>
      <c r="BF47" s="557"/>
      <c r="BG47" s="557"/>
      <c r="BH47" s="557"/>
      <c r="BI47" s="558"/>
    </row>
    <row r="48" spans="1:61" ht="15" customHeight="1" x14ac:dyDescent="0.2">
      <c r="A48" s="144"/>
      <c r="B48" s="144"/>
      <c r="C48" s="144"/>
      <c r="D48" s="144"/>
      <c r="E48" s="144"/>
      <c r="F48" s="144"/>
      <c r="G48" s="144"/>
      <c r="H48" s="220"/>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2"/>
      <c r="AQ48" s="560" t="s">
        <v>229</v>
      </c>
      <c r="AR48" s="561"/>
      <c r="AS48" s="561"/>
      <c r="AT48" s="561"/>
      <c r="AU48" s="561"/>
      <c r="AV48" s="561"/>
      <c r="AW48" s="561"/>
      <c r="AX48" s="561"/>
      <c r="AY48" s="562"/>
      <c r="AZ48" s="560" t="s">
        <v>222</v>
      </c>
      <c r="BA48" s="561"/>
      <c r="BB48" s="561"/>
      <c r="BC48" s="561"/>
      <c r="BD48" s="561"/>
      <c r="BE48" s="561"/>
      <c r="BF48" s="561"/>
      <c r="BG48" s="561"/>
      <c r="BH48" s="561"/>
      <c r="BI48" s="562"/>
    </row>
    <row r="49" spans="1:61" ht="15.75" customHeight="1" x14ac:dyDescent="0.2">
      <c r="A49" s="144"/>
      <c r="B49" s="144"/>
      <c r="C49" s="144"/>
      <c r="D49" s="144"/>
      <c r="E49" s="144"/>
      <c r="F49" s="144"/>
      <c r="G49" s="144"/>
      <c r="H49" s="669" t="s">
        <v>79</v>
      </c>
      <c r="I49" s="669"/>
      <c r="J49" s="669"/>
      <c r="K49" s="669"/>
      <c r="L49" s="669"/>
      <c r="M49" s="669"/>
      <c r="N49" s="669"/>
      <c r="O49" s="669"/>
      <c r="P49" s="669"/>
      <c r="Q49" s="669"/>
      <c r="R49" s="669"/>
      <c r="S49" s="669"/>
      <c r="T49" s="669"/>
      <c r="U49" s="669"/>
      <c r="V49" s="669"/>
      <c r="W49" s="669"/>
      <c r="X49" s="669"/>
      <c r="Y49" s="669"/>
      <c r="Z49" s="669"/>
      <c r="AA49" s="669"/>
      <c r="AB49" s="669"/>
      <c r="AC49" s="669"/>
      <c r="AD49" s="669"/>
      <c r="AE49" s="669"/>
      <c r="AF49" s="669"/>
      <c r="AG49" s="669"/>
      <c r="AH49" s="669"/>
      <c r="AI49" s="669"/>
      <c r="AJ49" s="669"/>
      <c r="AK49" s="669"/>
      <c r="AL49" s="669"/>
      <c r="AM49" s="669"/>
      <c r="AN49" s="669"/>
      <c r="AO49" s="669"/>
      <c r="AP49" s="669"/>
      <c r="AQ49" s="669"/>
      <c r="AR49" s="669"/>
      <c r="AS49" s="669"/>
      <c r="AT49" s="669"/>
      <c r="AU49" s="669"/>
      <c r="AV49" s="669"/>
      <c r="AW49" s="669"/>
      <c r="AX49" s="669"/>
      <c r="AY49" s="669"/>
      <c r="AZ49" s="669"/>
      <c r="BA49" s="669"/>
      <c r="BB49" s="669"/>
      <c r="BC49" s="669"/>
      <c r="BD49" s="669"/>
      <c r="BE49" s="669"/>
      <c r="BF49" s="669"/>
      <c r="BG49" s="669"/>
      <c r="BH49" s="669"/>
      <c r="BI49" s="669"/>
    </row>
    <row r="50" spans="1:61" ht="15" customHeight="1" x14ac:dyDescent="0.2">
      <c r="A50" s="220" t="s">
        <v>411</v>
      </c>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2"/>
    </row>
    <row r="51" spans="1:61" x14ac:dyDescent="0.2">
      <c r="A51" s="635"/>
      <c r="B51" s="636"/>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7"/>
    </row>
    <row r="52" spans="1:61" ht="15" customHeight="1" x14ac:dyDescent="0.2">
      <c r="A52" s="592" t="s">
        <v>80</v>
      </c>
      <c r="B52" s="593"/>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3"/>
      <c r="AL52" s="593"/>
      <c r="AM52" s="593"/>
      <c r="AN52" s="593"/>
      <c r="AO52" s="593"/>
      <c r="AP52" s="593"/>
      <c r="AQ52" s="593"/>
      <c r="AR52" s="593"/>
      <c r="AS52" s="593"/>
      <c r="AT52" s="593"/>
      <c r="AU52" s="593"/>
      <c r="AV52" s="593"/>
      <c r="AW52" s="593"/>
      <c r="AX52" s="593"/>
      <c r="AY52" s="593"/>
      <c r="AZ52" s="593"/>
      <c r="BA52" s="593"/>
      <c r="BB52" s="593"/>
      <c r="BC52" s="593"/>
      <c r="BD52" s="593"/>
      <c r="BE52" s="593"/>
      <c r="BF52" s="593"/>
      <c r="BG52" s="593"/>
      <c r="BH52" s="593"/>
      <c r="BI52" s="594"/>
    </row>
    <row r="53" spans="1:61" ht="23.25" customHeight="1" x14ac:dyDescent="0.2">
      <c r="A53" s="339" t="s">
        <v>81</v>
      </c>
      <c r="B53" s="340"/>
      <c r="C53" s="340"/>
      <c r="D53" s="378"/>
      <c r="E53" s="339" t="s">
        <v>82</v>
      </c>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78"/>
      <c r="AQ53" s="339" t="s">
        <v>83</v>
      </c>
      <c r="AR53" s="340"/>
      <c r="AS53" s="340"/>
      <c r="AT53" s="340"/>
      <c r="AU53" s="340"/>
      <c r="AV53" s="340"/>
      <c r="AW53" s="340"/>
      <c r="AX53" s="340"/>
      <c r="AY53" s="378"/>
      <c r="AZ53" s="397" t="s">
        <v>84</v>
      </c>
      <c r="BA53" s="398"/>
      <c r="BB53" s="398"/>
      <c r="BC53" s="398"/>
      <c r="BD53" s="398"/>
      <c r="BE53" s="398"/>
      <c r="BF53" s="398"/>
      <c r="BG53" s="398"/>
      <c r="BH53" s="398"/>
      <c r="BI53" s="399"/>
    </row>
    <row r="54" spans="1:61" ht="22.5" customHeight="1" x14ac:dyDescent="0.2">
      <c r="A54" s="271">
        <v>1</v>
      </c>
      <c r="B54" s="272"/>
      <c r="C54" s="272"/>
      <c r="D54" s="273"/>
      <c r="E54" s="924" t="s">
        <v>413</v>
      </c>
      <c r="F54" s="925"/>
      <c r="G54" s="925"/>
      <c r="H54" s="925"/>
      <c r="I54" s="925"/>
      <c r="J54" s="925"/>
      <c r="K54" s="925"/>
      <c r="L54" s="925"/>
      <c r="M54" s="925"/>
      <c r="N54" s="925"/>
      <c r="O54" s="925"/>
      <c r="P54" s="925"/>
      <c r="Q54" s="925"/>
      <c r="R54" s="925"/>
      <c r="S54" s="925"/>
      <c r="T54" s="925"/>
      <c r="U54" s="925"/>
      <c r="V54" s="925"/>
      <c r="W54" s="925"/>
      <c r="X54" s="925"/>
      <c r="Y54" s="925"/>
      <c r="Z54" s="925"/>
      <c r="AA54" s="925"/>
      <c r="AB54" s="925"/>
      <c r="AC54" s="925"/>
      <c r="AD54" s="925"/>
      <c r="AE54" s="925"/>
      <c r="AF54" s="925"/>
      <c r="AG54" s="925"/>
      <c r="AH54" s="925"/>
      <c r="AI54" s="925"/>
      <c r="AJ54" s="925"/>
      <c r="AK54" s="925"/>
      <c r="AL54" s="925"/>
      <c r="AM54" s="925"/>
      <c r="AN54" s="925"/>
      <c r="AO54" s="925"/>
      <c r="AP54" s="926"/>
      <c r="AQ54" s="670">
        <f>SUM(AQ55:AY58)</f>
        <v>0</v>
      </c>
      <c r="AR54" s="671"/>
      <c r="AS54" s="671"/>
      <c r="AT54" s="671"/>
      <c r="AU54" s="671"/>
      <c r="AV54" s="671"/>
      <c r="AW54" s="671"/>
      <c r="AX54" s="671"/>
      <c r="AY54" s="672"/>
      <c r="AZ54" s="670">
        <f>SUM(AZ55:BI58)</f>
        <v>0</v>
      </c>
      <c r="BA54" s="671"/>
      <c r="BB54" s="671"/>
      <c r="BC54" s="671"/>
      <c r="BD54" s="671"/>
      <c r="BE54" s="671"/>
      <c r="BF54" s="671"/>
      <c r="BG54" s="671"/>
      <c r="BH54" s="671"/>
      <c r="BI54" s="672"/>
    </row>
    <row r="55" spans="1:61" ht="12.75" customHeight="1" x14ac:dyDescent="0.2">
      <c r="A55" s="271"/>
      <c r="B55" s="272"/>
      <c r="C55" s="272"/>
      <c r="D55" s="273"/>
      <c r="E55" s="274" t="s">
        <v>414</v>
      </c>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6"/>
      <c r="AQ55" s="277"/>
      <c r="AR55" s="278"/>
      <c r="AS55" s="278"/>
      <c r="AT55" s="278"/>
      <c r="AU55" s="278"/>
      <c r="AV55" s="278"/>
      <c r="AW55" s="278"/>
      <c r="AX55" s="278"/>
      <c r="AY55" s="279"/>
      <c r="AZ55" s="277"/>
      <c r="BA55" s="278"/>
      <c r="BB55" s="278"/>
      <c r="BC55" s="278"/>
      <c r="BD55" s="278"/>
      <c r="BE55" s="278"/>
      <c r="BF55" s="278"/>
      <c r="BG55" s="278"/>
      <c r="BH55" s="278"/>
      <c r="BI55" s="279"/>
    </row>
    <row r="56" spans="1:61" ht="12.75" customHeight="1" x14ac:dyDescent="0.2">
      <c r="A56" s="271"/>
      <c r="B56" s="272"/>
      <c r="C56" s="272"/>
      <c r="D56" s="273"/>
      <c r="E56" s="274" t="s">
        <v>415</v>
      </c>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6"/>
      <c r="AQ56" s="277"/>
      <c r="AR56" s="278"/>
      <c r="AS56" s="278"/>
      <c r="AT56" s="278"/>
      <c r="AU56" s="278"/>
      <c r="AV56" s="278"/>
      <c r="AW56" s="278"/>
      <c r="AX56" s="278"/>
      <c r="AY56" s="279"/>
      <c r="AZ56" s="277"/>
      <c r="BA56" s="278"/>
      <c r="BB56" s="278"/>
      <c r="BC56" s="278"/>
      <c r="BD56" s="278"/>
      <c r="BE56" s="278"/>
      <c r="BF56" s="278"/>
      <c r="BG56" s="278"/>
      <c r="BH56" s="278"/>
      <c r="BI56" s="279"/>
    </row>
    <row r="57" spans="1:61" ht="12.75" customHeight="1" x14ac:dyDescent="0.2">
      <c r="A57" s="271"/>
      <c r="B57" s="272"/>
      <c r="C57" s="272"/>
      <c r="D57" s="273"/>
      <c r="E57" s="274" t="s">
        <v>416</v>
      </c>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6"/>
      <c r="AQ57" s="277"/>
      <c r="AR57" s="278"/>
      <c r="AS57" s="278"/>
      <c r="AT57" s="278"/>
      <c r="AU57" s="278"/>
      <c r="AV57" s="278"/>
      <c r="AW57" s="278"/>
      <c r="AX57" s="278"/>
      <c r="AY57" s="279"/>
      <c r="AZ57" s="277"/>
      <c r="BA57" s="278"/>
      <c r="BB57" s="278"/>
      <c r="BC57" s="278"/>
      <c r="BD57" s="278"/>
      <c r="BE57" s="278"/>
      <c r="BF57" s="278"/>
      <c r="BG57" s="278"/>
      <c r="BH57" s="278"/>
      <c r="BI57" s="279"/>
    </row>
    <row r="58" spans="1:61" ht="12.75" customHeight="1" x14ac:dyDescent="0.2">
      <c r="A58" s="271"/>
      <c r="B58" s="272"/>
      <c r="C58" s="272"/>
      <c r="D58" s="273"/>
      <c r="E58" s="274" t="s">
        <v>417</v>
      </c>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6"/>
      <c r="AQ58" s="277"/>
      <c r="AR58" s="278"/>
      <c r="AS58" s="278"/>
      <c r="AT58" s="278"/>
      <c r="AU58" s="278"/>
      <c r="AV58" s="278"/>
      <c r="AW58" s="278"/>
      <c r="AX58" s="278"/>
      <c r="AY58" s="279"/>
      <c r="AZ58" s="277"/>
      <c r="BA58" s="278"/>
      <c r="BB58" s="278"/>
      <c r="BC58" s="278"/>
      <c r="BD58" s="278"/>
      <c r="BE58" s="278"/>
      <c r="BF58" s="278"/>
      <c r="BG58" s="278"/>
      <c r="BH58" s="278"/>
      <c r="BI58" s="279"/>
    </row>
    <row r="59" spans="1:61" ht="12" customHeight="1" x14ac:dyDescent="0.2">
      <c r="A59" s="271"/>
      <c r="B59" s="272"/>
      <c r="C59" s="272"/>
      <c r="D59" s="273"/>
      <c r="E59" s="742" t="s">
        <v>114</v>
      </c>
      <c r="F59" s="743"/>
      <c r="G59" s="743"/>
      <c r="H59" s="743"/>
      <c r="I59" s="743"/>
      <c r="J59" s="743"/>
      <c r="K59" s="743"/>
      <c r="L59" s="743"/>
      <c r="M59" s="743"/>
      <c r="N59" s="743"/>
      <c r="O59" s="743"/>
      <c r="P59" s="743"/>
      <c r="Q59" s="743"/>
      <c r="R59" s="743"/>
      <c r="S59" s="743"/>
      <c r="T59" s="743"/>
      <c r="U59" s="743"/>
      <c r="V59" s="743"/>
      <c r="W59" s="743"/>
      <c r="X59" s="743"/>
      <c r="Y59" s="743"/>
      <c r="Z59" s="743"/>
      <c r="AA59" s="743"/>
      <c r="AB59" s="743"/>
      <c r="AC59" s="743"/>
      <c r="AD59" s="743"/>
      <c r="AE59" s="743"/>
      <c r="AF59" s="743"/>
      <c r="AG59" s="743"/>
      <c r="AH59" s="743"/>
      <c r="AI59" s="743"/>
      <c r="AJ59" s="743"/>
      <c r="AK59" s="743"/>
      <c r="AL59" s="743"/>
      <c r="AM59" s="743"/>
      <c r="AN59" s="743"/>
      <c r="AO59" s="743"/>
      <c r="AP59" s="744"/>
      <c r="AQ59" s="670">
        <f>AQ54</f>
        <v>0</v>
      </c>
      <c r="AR59" s="671"/>
      <c r="AS59" s="671"/>
      <c r="AT59" s="671"/>
      <c r="AU59" s="671"/>
      <c r="AV59" s="671"/>
      <c r="AW59" s="671"/>
      <c r="AX59" s="671"/>
      <c r="AY59" s="672"/>
      <c r="AZ59" s="670">
        <f>AZ54</f>
        <v>0</v>
      </c>
      <c r="BA59" s="671"/>
      <c r="BB59" s="671"/>
      <c r="BC59" s="671"/>
      <c r="BD59" s="671"/>
      <c r="BE59" s="671"/>
      <c r="BF59" s="671"/>
      <c r="BG59" s="671"/>
      <c r="BH59" s="671"/>
      <c r="BI59" s="672"/>
    </row>
    <row r="60" spans="1:61" ht="12" customHeight="1" x14ac:dyDescent="0.2">
      <c r="A60" s="271"/>
      <c r="B60" s="272"/>
      <c r="C60" s="272"/>
      <c r="D60" s="273"/>
      <c r="E60" s="742" t="s">
        <v>115</v>
      </c>
      <c r="F60" s="743"/>
      <c r="G60" s="743"/>
      <c r="H60" s="743"/>
      <c r="I60" s="743"/>
      <c r="J60" s="743"/>
      <c r="K60" s="743"/>
      <c r="L60" s="743"/>
      <c r="M60" s="743"/>
      <c r="N60" s="743"/>
      <c r="O60" s="743"/>
      <c r="P60" s="743"/>
      <c r="Q60" s="743"/>
      <c r="R60" s="743"/>
      <c r="S60" s="743"/>
      <c r="T60" s="743"/>
      <c r="U60" s="743"/>
      <c r="V60" s="743"/>
      <c r="W60" s="743"/>
      <c r="X60" s="743"/>
      <c r="Y60" s="743"/>
      <c r="Z60" s="743"/>
      <c r="AA60" s="743"/>
      <c r="AB60" s="743"/>
      <c r="AC60" s="743"/>
      <c r="AD60" s="743"/>
      <c r="AE60" s="743"/>
      <c r="AF60" s="743"/>
      <c r="AG60" s="743"/>
      <c r="AH60" s="743"/>
      <c r="AI60" s="743"/>
      <c r="AJ60" s="743"/>
      <c r="AK60" s="743"/>
      <c r="AL60" s="743"/>
      <c r="AM60" s="743"/>
      <c r="AN60" s="743"/>
      <c r="AO60" s="743"/>
      <c r="AP60" s="744"/>
      <c r="AQ60" s="277"/>
      <c r="AR60" s="278"/>
      <c r="AS60" s="278"/>
      <c r="AT60" s="278"/>
      <c r="AU60" s="278"/>
      <c r="AV60" s="278"/>
      <c r="AW60" s="278"/>
      <c r="AX60" s="278"/>
      <c r="AY60" s="279"/>
      <c r="AZ60" s="277"/>
      <c r="BA60" s="278"/>
      <c r="BB60" s="278"/>
      <c r="BC60" s="278"/>
      <c r="BD60" s="278"/>
      <c r="BE60" s="278"/>
      <c r="BF60" s="278"/>
      <c r="BG60" s="278"/>
      <c r="BH60" s="278"/>
      <c r="BI60" s="279"/>
    </row>
    <row r="61" spans="1:61" ht="12" customHeight="1" x14ac:dyDescent="0.2">
      <c r="A61" s="674" t="s">
        <v>116</v>
      </c>
      <c r="B61" s="675"/>
      <c r="C61" s="675"/>
      <c r="D61" s="675"/>
      <c r="E61" s="675"/>
      <c r="F61" s="675"/>
      <c r="G61" s="675"/>
      <c r="H61" s="675"/>
      <c r="I61" s="675"/>
      <c r="J61" s="675"/>
      <c r="K61" s="675"/>
      <c r="L61" s="675"/>
      <c r="M61" s="675"/>
      <c r="N61" s="675"/>
      <c r="O61" s="675"/>
      <c r="P61" s="675"/>
      <c r="Q61" s="675"/>
      <c r="R61" s="675"/>
      <c r="S61" s="675"/>
      <c r="T61" s="675"/>
      <c r="U61" s="675"/>
      <c r="V61" s="675"/>
      <c r="W61" s="675"/>
      <c r="X61" s="675"/>
      <c r="Y61" s="675"/>
      <c r="Z61" s="675"/>
      <c r="AA61" s="675"/>
      <c r="AB61" s="675"/>
      <c r="AC61" s="675"/>
      <c r="AD61" s="675"/>
      <c r="AE61" s="675"/>
      <c r="AF61" s="675"/>
      <c r="AG61" s="675"/>
      <c r="AH61" s="675"/>
      <c r="AI61" s="675"/>
      <c r="AJ61" s="675"/>
      <c r="AK61" s="675"/>
      <c r="AL61" s="675"/>
      <c r="AM61" s="675"/>
      <c r="AN61" s="675"/>
      <c r="AO61" s="675"/>
      <c r="AP61" s="676"/>
      <c r="AQ61" s="644">
        <f>AQ59+AZ59+AQ60+AZ60</f>
        <v>0</v>
      </c>
      <c r="AR61" s="645"/>
      <c r="AS61" s="645"/>
      <c r="AT61" s="645"/>
      <c r="AU61" s="645"/>
      <c r="AV61" s="645"/>
      <c r="AW61" s="645"/>
      <c r="AX61" s="645"/>
      <c r="AY61" s="645"/>
      <c r="AZ61" s="645"/>
      <c r="BA61" s="645"/>
      <c r="BB61" s="645"/>
      <c r="BC61" s="645"/>
      <c r="BD61" s="645"/>
      <c r="BE61" s="645"/>
      <c r="BF61" s="645"/>
      <c r="BG61" s="645"/>
      <c r="BH61" s="645"/>
      <c r="BI61" s="646"/>
    </row>
    <row r="62" spans="1:61" x14ac:dyDescent="0.2">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row>
    <row r="63" spans="1:61" ht="15" customHeight="1" x14ac:dyDescent="0.2">
      <c r="A63" s="144"/>
      <c r="B63" s="144"/>
      <c r="C63" s="144"/>
      <c r="D63" s="144"/>
      <c r="E63" s="144"/>
      <c r="F63" s="144"/>
      <c r="G63" s="144"/>
      <c r="H63" s="596" t="s">
        <v>0</v>
      </c>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6"/>
      <c r="AL63" s="596"/>
      <c r="AM63" s="596"/>
      <c r="AN63" s="596"/>
      <c r="AO63" s="596"/>
      <c r="AP63" s="596"/>
      <c r="AQ63" s="194"/>
      <c r="AR63" s="194"/>
      <c r="AS63" s="194"/>
      <c r="AT63" s="194"/>
      <c r="AU63" s="194"/>
      <c r="AV63" s="194"/>
      <c r="AW63" s="194"/>
      <c r="AX63" s="194"/>
      <c r="AY63" s="194"/>
      <c r="AZ63" s="194"/>
      <c r="BA63" s="194"/>
      <c r="BB63" s="194"/>
      <c r="BC63" s="194"/>
      <c r="BD63" s="194"/>
      <c r="BE63" s="194"/>
      <c r="BF63" s="194"/>
      <c r="BG63" s="194"/>
      <c r="BH63" s="194"/>
      <c r="BI63" s="205"/>
    </row>
    <row r="64" spans="1:61" ht="15.75" customHeight="1" x14ac:dyDescent="0.2">
      <c r="A64" s="144"/>
      <c r="B64" s="144"/>
      <c r="C64" s="144"/>
      <c r="D64" s="144"/>
      <c r="E64" s="144"/>
      <c r="F64" s="144"/>
      <c r="G64" s="144"/>
      <c r="H64" s="595"/>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c r="AL64" s="596"/>
      <c r="AM64" s="596"/>
      <c r="AN64" s="596"/>
      <c r="AO64" s="596"/>
      <c r="AP64" s="597"/>
      <c r="AQ64" s="553" t="s">
        <v>308</v>
      </c>
      <c r="AR64" s="554"/>
      <c r="AS64" s="554"/>
      <c r="AT64" s="554"/>
      <c r="AU64" s="554"/>
      <c r="AV64" s="554"/>
      <c r="AW64" s="554"/>
      <c r="AX64" s="554"/>
      <c r="AY64" s="554"/>
      <c r="AZ64" s="554"/>
      <c r="BA64" s="554"/>
      <c r="BB64" s="554"/>
      <c r="BC64" s="554"/>
      <c r="BD64" s="554"/>
      <c r="BE64" s="554"/>
      <c r="BF64" s="554"/>
      <c r="BG64" s="554"/>
      <c r="BH64" s="554"/>
      <c r="BI64" s="555"/>
    </row>
    <row r="65" spans="1:61" ht="15" customHeight="1" x14ac:dyDescent="0.2">
      <c r="A65" s="144"/>
      <c r="B65" s="144"/>
      <c r="C65" s="144"/>
      <c r="D65" s="144"/>
      <c r="E65" s="144"/>
      <c r="F65" s="144"/>
      <c r="G65" s="144"/>
      <c r="H65" s="595" t="s">
        <v>1</v>
      </c>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596"/>
      <c r="AL65" s="596"/>
      <c r="AM65" s="596"/>
      <c r="AN65" s="596"/>
      <c r="AO65" s="596"/>
      <c r="AP65" s="597"/>
      <c r="AQ65" s="556"/>
      <c r="AR65" s="557"/>
      <c r="AS65" s="557"/>
      <c r="AT65" s="557"/>
      <c r="AU65" s="557"/>
      <c r="AV65" s="557"/>
      <c r="AW65" s="557"/>
      <c r="AX65" s="557"/>
      <c r="AY65" s="557"/>
      <c r="AZ65" s="557"/>
      <c r="BA65" s="557"/>
      <c r="BB65" s="557"/>
      <c r="BC65" s="557"/>
      <c r="BD65" s="557"/>
      <c r="BE65" s="557"/>
      <c r="BF65" s="557"/>
      <c r="BG65" s="557"/>
      <c r="BH65" s="557"/>
      <c r="BI65" s="558"/>
    </row>
    <row r="66" spans="1:61" ht="15" customHeight="1" x14ac:dyDescent="0.2">
      <c r="A66" s="144"/>
      <c r="B66" s="144"/>
      <c r="C66" s="144"/>
      <c r="D66" s="144"/>
      <c r="E66" s="144"/>
      <c r="F66" s="144"/>
      <c r="G66" s="144"/>
      <c r="H66" s="220"/>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2"/>
      <c r="AQ66" s="560" t="s">
        <v>229</v>
      </c>
      <c r="AR66" s="561"/>
      <c r="AS66" s="561"/>
      <c r="AT66" s="561"/>
      <c r="AU66" s="561"/>
      <c r="AV66" s="561"/>
      <c r="AW66" s="561"/>
      <c r="AX66" s="561"/>
      <c r="AY66" s="562"/>
      <c r="AZ66" s="560" t="s">
        <v>222</v>
      </c>
      <c r="BA66" s="561"/>
      <c r="BB66" s="561"/>
      <c r="BC66" s="561"/>
      <c r="BD66" s="561"/>
      <c r="BE66" s="561"/>
      <c r="BF66" s="561"/>
      <c r="BG66" s="561"/>
      <c r="BH66" s="561"/>
      <c r="BI66" s="562"/>
    </row>
    <row r="67" spans="1:61" ht="15.75" customHeight="1" x14ac:dyDescent="0.2">
      <c r="A67" s="144"/>
      <c r="B67" s="144"/>
      <c r="C67" s="144"/>
      <c r="D67" s="144"/>
      <c r="E67" s="144"/>
      <c r="F67" s="144"/>
      <c r="G67" s="144"/>
      <c r="H67" s="669" t="s">
        <v>79</v>
      </c>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69"/>
      <c r="AY67" s="669"/>
      <c r="AZ67" s="669"/>
      <c r="BA67" s="669"/>
      <c r="BB67" s="669"/>
      <c r="BC67" s="669"/>
      <c r="BD67" s="669"/>
      <c r="BE67" s="669"/>
      <c r="BF67" s="669"/>
      <c r="BG67" s="669"/>
      <c r="BH67" s="669"/>
      <c r="BI67" s="669"/>
    </row>
    <row r="68" spans="1:61" ht="15" customHeight="1" x14ac:dyDescent="0.2">
      <c r="A68" s="220" t="s">
        <v>418</v>
      </c>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2"/>
    </row>
    <row r="69" spans="1:61" x14ac:dyDescent="0.2">
      <c r="A69" s="635"/>
      <c r="B69" s="636"/>
      <c r="C69" s="636"/>
      <c r="D69" s="636"/>
      <c r="E69" s="636"/>
      <c r="F69" s="636"/>
      <c r="G69" s="636"/>
      <c r="H69" s="636"/>
      <c r="I69" s="636"/>
      <c r="J69" s="636"/>
      <c r="K69" s="636"/>
      <c r="L69" s="636"/>
      <c r="M69" s="636"/>
      <c r="N69" s="636"/>
      <c r="O69" s="636"/>
      <c r="P69" s="636"/>
      <c r="Q69" s="636"/>
      <c r="R69" s="636"/>
      <c r="S69" s="636"/>
      <c r="T69" s="636"/>
      <c r="U69" s="636"/>
      <c r="V69" s="636"/>
      <c r="W69" s="636"/>
      <c r="X69" s="636"/>
      <c r="Y69" s="636"/>
      <c r="Z69" s="636"/>
      <c r="AA69" s="636"/>
      <c r="AB69" s="636"/>
      <c r="AC69" s="636"/>
      <c r="AD69" s="636"/>
      <c r="AE69" s="636"/>
      <c r="AF69" s="636"/>
      <c r="AG69" s="636"/>
      <c r="AH69" s="636"/>
      <c r="AI69" s="636"/>
      <c r="AJ69" s="636"/>
      <c r="AK69" s="636"/>
      <c r="AL69" s="636"/>
      <c r="AM69" s="636"/>
      <c r="AN69" s="636"/>
      <c r="AO69" s="636"/>
      <c r="AP69" s="636"/>
      <c r="AQ69" s="636"/>
      <c r="AR69" s="636"/>
      <c r="AS69" s="636"/>
      <c r="AT69" s="636"/>
      <c r="AU69" s="636"/>
      <c r="AV69" s="636"/>
      <c r="AW69" s="636"/>
      <c r="AX69" s="636"/>
      <c r="AY69" s="636"/>
      <c r="AZ69" s="636"/>
      <c r="BA69" s="636"/>
      <c r="BB69" s="636"/>
      <c r="BC69" s="636"/>
      <c r="BD69" s="636"/>
      <c r="BE69" s="636"/>
      <c r="BF69" s="636"/>
      <c r="BG69" s="636"/>
      <c r="BH69" s="636"/>
      <c r="BI69" s="637"/>
    </row>
    <row r="70" spans="1:61" ht="15" customHeight="1" x14ac:dyDescent="0.2">
      <c r="A70" s="592"/>
      <c r="B70" s="593"/>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c r="AU70" s="593"/>
      <c r="AV70" s="593"/>
      <c r="AW70" s="593"/>
      <c r="AX70" s="593"/>
      <c r="AY70" s="593"/>
      <c r="AZ70" s="593"/>
      <c r="BA70" s="593"/>
      <c r="BB70" s="593"/>
      <c r="BC70" s="593"/>
      <c r="BD70" s="593"/>
      <c r="BE70" s="593"/>
      <c r="BF70" s="593"/>
      <c r="BG70" s="593"/>
      <c r="BH70" s="593"/>
      <c r="BI70" s="594"/>
    </row>
    <row r="71" spans="1:61" ht="23.25" customHeight="1" x14ac:dyDescent="0.2">
      <c r="A71" s="339" t="s">
        <v>81</v>
      </c>
      <c r="B71" s="340"/>
      <c r="C71" s="340"/>
      <c r="D71" s="378"/>
      <c r="E71" s="339" t="s">
        <v>82</v>
      </c>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78"/>
      <c r="AQ71" s="339" t="s">
        <v>83</v>
      </c>
      <c r="AR71" s="340"/>
      <c r="AS71" s="340"/>
      <c r="AT71" s="340"/>
      <c r="AU71" s="340"/>
      <c r="AV71" s="340"/>
      <c r="AW71" s="340"/>
      <c r="AX71" s="340"/>
      <c r="AY71" s="378"/>
      <c r="AZ71" s="397" t="s">
        <v>84</v>
      </c>
      <c r="BA71" s="398"/>
      <c r="BB71" s="398"/>
      <c r="BC71" s="398"/>
      <c r="BD71" s="398"/>
      <c r="BE71" s="398"/>
      <c r="BF71" s="398"/>
      <c r="BG71" s="398"/>
      <c r="BH71" s="398"/>
      <c r="BI71" s="399"/>
    </row>
    <row r="72" spans="1:61" x14ac:dyDescent="0.2">
      <c r="A72" s="271">
        <v>1</v>
      </c>
      <c r="B72" s="272"/>
      <c r="C72" s="272"/>
      <c r="D72" s="273"/>
      <c r="E72" s="745" t="s">
        <v>419</v>
      </c>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7"/>
      <c r="AQ72" s="670">
        <f>AQ73</f>
        <v>0</v>
      </c>
      <c r="AR72" s="671"/>
      <c r="AS72" s="671"/>
      <c r="AT72" s="671"/>
      <c r="AU72" s="671"/>
      <c r="AV72" s="671"/>
      <c r="AW72" s="671"/>
      <c r="AX72" s="671"/>
      <c r="AY72" s="672"/>
      <c r="AZ72" s="670">
        <f>AZ73</f>
        <v>0</v>
      </c>
      <c r="BA72" s="671"/>
      <c r="BB72" s="671"/>
      <c r="BC72" s="671"/>
      <c r="BD72" s="671"/>
      <c r="BE72" s="671"/>
      <c r="BF72" s="671"/>
      <c r="BG72" s="671"/>
      <c r="BH72" s="671"/>
      <c r="BI72" s="672"/>
    </row>
    <row r="73" spans="1:61" ht="22.5" customHeight="1" x14ac:dyDescent="0.2">
      <c r="A73" s="271"/>
      <c r="B73" s="272"/>
      <c r="C73" s="272"/>
      <c r="D73" s="273"/>
      <c r="E73" s="274" t="s">
        <v>400</v>
      </c>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6"/>
      <c r="AQ73" s="277"/>
      <c r="AR73" s="278"/>
      <c r="AS73" s="278"/>
      <c r="AT73" s="278"/>
      <c r="AU73" s="278"/>
      <c r="AV73" s="278"/>
      <c r="AW73" s="278"/>
      <c r="AX73" s="278"/>
      <c r="AY73" s="279"/>
      <c r="AZ73" s="277"/>
      <c r="BA73" s="278"/>
      <c r="BB73" s="278"/>
      <c r="BC73" s="278"/>
      <c r="BD73" s="278"/>
      <c r="BE73" s="278"/>
      <c r="BF73" s="278"/>
      <c r="BG73" s="278"/>
      <c r="BH73" s="278"/>
      <c r="BI73" s="279"/>
    </row>
    <row r="74" spans="1:61" ht="12.75" customHeight="1" x14ac:dyDescent="0.2">
      <c r="A74" s="271">
        <v>2</v>
      </c>
      <c r="B74" s="272"/>
      <c r="C74" s="272"/>
      <c r="D74" s="273"/>
      <c r="E74" s="745" t="s">
        <v>86</v>
      </c>
      <c r="F74" s="746"/>
      <c r="G74" s="746"/>
      <c r="H74" s="746"/>
      <c r="I74" s="746"/>
      <c r="J74" s="746"/>
      <c r="K74" s="746"/>
      <c r="L74" s="746"/>
      <c r="M74" s="746"/>
      <c r="N74" s="746"/>
      <c r="O74" s="746"/>
      <c r="P74" s="746"/>
      <c r="Q74" s="746"/>
      <c r="R74" s="746"/>
      <c r="S74" s="746"/>
      <c r="T74" s="746"/>
      <c r="U74" s="746"/>
      <c r="V74" s="746"/>
      <c r="W74" s="746"/>
      <c r="X74" s="746"/>
      <c r="Y74" s="746"/>
      <c r="Z74" s="746"/>
      <c r="AA74" s="746"/>
      <c r="AB74" s="746"/>
      <c r="AC74" s="746"/>
      <c r="AD74" s="746"/>
      <c r="AE74" s="746"/>
      <c r="AF74" s="746"/>
      <c r="AG74" s="746"/>
      <c r="AH74" s="746"/>
      <c r="AI74" s="746"/>
      <c r="AJ74" s="746"/>
      <c r="AK74" s="746"/>
      <c r="AL74" s="746"/>
      <c r="AM74" s="746"/>
      <c r="AN74" s="746"/>
      <c r="AO74" s="746"/>
      <c r="AP74" s="747"/>
      <c r="AQ74" s="670">
        <f>SUM(AQ75:AQ77)</f>
        <v>0</v>
      </c>
      <c r="AR74" s="671"/>
      <c r="AS74" s="671"/>
      <c r="AT74" s="671"/>
      <c r="AU74" s="671"/>
      <c r="AV74" s="671"/>
      <c r="AW74" s="671"/>
      <c r="AX74" s="671"/>
      <c r="AY74" s="672"/>
      <c r="AZ74" s="670">
        <f>SUM(AZ75:AZ77)</f>
        <v>0</v>
      </c>
      <c r="BA74" s="671"/>
      <c r="BB74" s="671"/>
      <c r="BC74" s="671"/>
      <c r="BD74" s="671"/>
      <c r="BE74" s="671"/>
      <c r="BF74" s="671"/>
      <c r="BG74" s="671"/>
      <c r="BH74" s="671"/>
      <c r="BI74" s="672"/>
    </row>
    <row r="75" spans="1:61" ht="22.5" customHeight="1" x14ac:dyDescent="0.2">
      <c r="A75" s="271"/>
      <c r="B75" s="272"/>
      <c r="C75" s="272"/>
      <c r="D75" s="273"/>
      <c r="E75" s="274" t="s">
        <v>420</v>
      </c>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6"/>
      <c r="AQ75" s="277"/>
      <c r="AR75" s="278"/>
      <c r="AS75" s="278"/>
      <c r="AT75" s="278"/>
      <c r="AU75" s="278"/>
      <c r="AV75" s="278"/>
      <c r="AW75" s="278"/>
      <c r="AX75" s="278"/>
      <c r="AY75" s="279"/>
      <c r="AZ75" s="277"/>
      <c r="BA75" s="278"/>
      <c r="BB75" s="278"/>
      <c r="BC75" s="278"/>
      <c r="BD75" s="278"/>
      <c r="BE75" s="278"/>
      <c r="BF75" s="278"/>
      <c r="BG75" s="278"/>
      <c r="BH75" s="278"/>
      <c r="BI75" s="279"/>
    </row>
    <row r="76" spans="1:61" ht="14.25" customHeight="1" x14ac:dyDescent="0.2">
      <c r="A76" s="271"/>
      <c r="B76" s="272"/>
      <c r="C76" s="272"/>
      <c r="D76" s="273"/>
      <c r="E76" s="274" t="s">
        <v>421</v>
      </c>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6"/>
      <c r="AQ76" s="277"/>
      <c r="AR76" s="278"/>
      <c r="AS76" s="278"/>
      <c r="AT76" s="278"/>
      <c r="AU76" s="278"/>
      <c r="AV76" s="278"/>
      <c r="AW76" s="278"/>
      <c r="AX76" s="278"/>
      <c r="AY76" s="279"/>
      <c r="AZ76" s="277"/>
      <c r="BA76" s="278"/>
      <c r="BB76" s="278"/>
      <c r="BC76" s="278"/>
      <c r="BD76" s="278"/>
      <c r="BE76" s="278"/>
      <c r="BF76" s="278"/>
      <c r="BG76" s="278"/>
      <c r="BH76" s="278"/>
      <c r="BI76" s="279"/>
    </row>
    <row r="77" spans="1:61" ht="24" customHeight="1" x14ac:dyDescent="0.2">
      <c r="A77" s="271"/>
      <c r="B77" s="272"/>
      <c r="C77" s="272"/>
      <c r="D77" s="273"/>
      <c r="E77" s="274" t="s">
        <v>422</v>
      </c>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6"/>
      <c r="AQ77" s="277"/>
      <c r="AR77" s="278"/>
      <c r="AS77" s="278"/>
      <c r="AT77" s="278"/>
      <c r="AU77" s="278"/>
      <c r="AV77" s="278"/>
      <c r="AW77" s="278"/>
      <c r="AX77" s="278"/>
      <c r="AY77" s="279"/>
      <c r="AZ77" s="277"/>
      <c r="BA77" s="278"/>
      <c r="BB77" s="278"/>
      <c r="BC77" s="278"/>
      <c r="BD77" s="278"/>
      <c r="BE77" s="278"/>
      <c r="BF77" s="278"/>
      <c r="BG77" s="278"/>
      <c r="BH77" s="278"/>
      <c r="BI77" s="279"/>
    </row>
    <row r="78" spans="1:61" ht="26.25" customHeight="1" x14ac:dyDescent="0.2">
      <c r="A78" s="397">
        <v>3</v>
      </c>
      <c r="B78" s="398"/>
      <c r="C78" s="398"/>
      <c r="D78" s="399"/>
      <c r="E78" s="742" t="s">
        <v>412</v>
      </c>
      <c r="F78" s="743"/>
      <c r="G78" s="743"/>
      <c r="H78" s="743"/>
      <c r="I78" s="743"/>
      <c r="J78" s="743"/>
      <c r="K78" s="743"/>
      <c r="L78" s="743"/>
      <c r="M78" s="743"/>
      <c r="N78" s="743"/>
      <c r="O78" s="743"/>
      <c r="P78" s="743"/>
      <c r="Q78" s="743"/>
      <c r="R78" s="743"/>
      <c r="S78" s="743"/>
      <c r="T78" s="743"/>
      <c r="U78" s="743"/>
      <c r="V78" s="743"/>
      <c r="W78" s="743"/>
      <c r="X78" s="743"/>
      <c r="Y78" s="743"/>
      <c r="Z78" s="743"/>
      <c r="AA78" s="743"/>
      <c r="AB78" s="743"/>
      <c r="AC78" s="743"/>
      <c r="AD78" s="743"/>
      <c r="AE78" s="743"/>
      <c r="AF78" s="743"/>
      <c r="AG78" s="743"/>
      <c r="AH78" s="743"/>
      <c r="AI78" s="743"/>
      <c r="AJ78" s="743"/>
      <c r="AK78" s="743"/>
      <c r="AL78" s="743"/>
      <c r="AM78" s="743"/>
      <c r="AN78" s="743"/>
      <c r="AO78" s="743"/>
      <c r="AP78" s="744"/>
      <c r="AQ78" s="670">
        <f>SUM(AQ79:AQ82)</f>
        <v>0</v>
      </c>
      <c r="AR78" s="671"/>
      <c r="AS78" s="671"/>
      <c r="AT78" s="671"/>
      <c r="AU78" s="671"/>
      <c r="AV78" s="671"/>
      <c r="AW78" s="671"/>
      <c r="AX78" s="671"/>
      <c r="AY78" s="672"/>
      <c r="AZ78" s="670">
        <f>SUM(AZ79:BI82)</f>
        <v>0</v>
      </c>
      <c r="BA78" s="671"/>
      <c r="BB78" s="671"/>
      <c r="BC78" s="671"/>
      <c r="BD78" s="671"/>
      <c r="BE78" s="671"/>
      <c r="BF78" s="671"/>
      <c r="BG78" s="671"/>
      <c r="BH78" s="671"/>
      <c r="BI78" s="672"/>
    </row>
    <row r="79" spans="1:61" ht="12" customHeight="1" x14ac:dyDescent="0.2">
      <c r="A79" s="271"/>
      <c r="B79" s="272"/>
      <c r="C79" s="272"/>
      <c r="D79" s="273"/>
      <c r="E79" s="274" t="s">
        <v>423</v>
      </c>
      <c r="F79" s="275"/>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6"/>
      <c r="AQ79" s="277"/>
      <c r="AR79" s="278"/>
      <c r="AS79" s="278"/>
      <c r="AT79" s="278"/>
      <c r="AU79" s="278"/>
      <c r="AV79" s="278"/>
      <c r="AW79" s="278"/>
      <c r="AX79" s="278"/>
      <c r="AY79" s="279"/>
      <c r="AZ79" s="277"/>
      <c r="BA79" s="278"/>
      <c r="BB79" s="278"/>
      <c r="BC79" s="278"/>
      <c r="BD79" s="278"/>
      <c r="BE79" s="278"/>
      <c r="BF79" s="278"/>
      <c r="BG79" s="278"/>
      <c r="BH79" s="278"/>
      <c r="BI79" s="279"/>
    </row>
    <row r="80" spans="1:61" ht="24.75" customHeight="1" x14ac:dyDescent="0.2">
      <c r="A80" s="271"/>
      <c r="B80" s="272"/>
      <c r="C80" s="272"/>
      <c r="D80" s="273"/>
      <c r="E80" s="274" t="s">
        <v>424</v>
      </c>
      <c r="F80" s="275"/>
      <c r="G80" s="275"/>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275"/>
      <c r="AN80" s="275"/>
      <c r="AO80" s="275"/>
      <c r="AP80" s="276"/>
      <c r="AQ80" s="277"/>
      <c r="AR80" s="278"/>
      <c r="AS80" s="278"/>
      <c r="AT80" s="278"/>
      <c r="AU80" s="278"/>
      <c r="AV80" s="278"/>
      <c r="AW80" s="278"/>
      <c r="AX80" s="278"/>
      <c r="AY80" s="279"/>
      <c r="AZ80" s="277"/>
      <c r="BA80" s="278"/>
      <c r="BB80" s="278"/>
      <c r="BC80" s="278"/>
      <c r="BD80" s="278"/>
      <c r="BE80" s="278"/>
      <c r="BF80" s="278"/>
      <c r="BG80" s="278"/>
      <c r="BH80" s="278"/>
      <c r="BI80" s="279"/>
    </row>
    <row r="81" spans="1:61" ht="36.75" customHeight="1" x14ac:dyDescent="0.2">
      <c r="A81" s="271"/>
      <c r="B81" s="272"/>
      <c r="C81" s="272"/>
      <c r="D81" s="273"/>
      <c r="E81" s="274" t="s">
        <v>425</v>
      </c>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6"/>
      <c r="AQ81" s="277"/>
      <c r="AR81" s="278"/>
      <c r="AS81" s="278"/>
      <c r="AT81" s="278"/>
      <c r="AU81" s="278"/>
      <c r="AV81" s="278"/>
      <c r="AW81" s="278"/>
      <c r="AX81" s="278"/>
      <c r="AY81" s="279"/>
      <c r="AZ81" s="277"/>
      <c r="BA81" s="278"/>
      <c r="BB81" s="278"/>
      <c r="BC81" s="278"/>
      <c r="BD81" s="278"/>
      <c r="BE81" s="278"/>
      <c r="BF81" s="278"/>
      <c r="BG81" s="278"/>
      <c r="BH81" s="278"/>
      <c r="BI81" s="279"/>
    </row>
    <row r="82" spans="1:61" ht="12" customHeight="1" x14ac:dyDescent="0.2">
      <c r="A82" s="271"/>
      <c r="B82" s="272"/>
      <c r="C82" s="272"/>
      <c r="D82" s="273"/>
      <c r="E82" s="274" t="s">
        <v>409</v>
      </c>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6"/>
      <c r="AQ82" s="277"/>
      <c r="AR82" s="278"/>
      <c r="AS82" s="278"/>
      <c r="AT82" s="278"/>
      <c r="AU82" s="278"/>
      <c r="AV82" s="278"/>
      <c r="AW82" s="278"/>
      <c r="AX82" s="278"/>
      <c r="AY82" s="279"/>
      <c r="AZ82" s="277"/>
      <c r="BA82" s="278"/>
      <c r="BB82" s="278"/>
      <c r="BC82" s="278"/>
      <c r="BD82" s="278"/>
      <c r="BE82" s="278"/>
      <c r="BF82" s="278"/>
      <c r="BG82" s="278"/>
      <c r="BH82" s="278"/>
      <c r="BI82" s="279"/>
    </row>
    <row r="83" spans="1:61" ht="12" customHeight="1" x14ac:dyDescent="0.2">
      <c r="A83" s="271"/>
      <c r="B83" s="272"/>
      <c r="C83" s="272"/>
      <c r="D83" s="273"/>
      <c r="E83" s="742" t="s">
        <v>114</v>
      </c>
      <c r="F83" s="743"/>
      <c r="G83" s="743"/>
      <c r="H83" s="743"/>
      <c r="I83" s="743"/>
      <c r="J83" s="743"/>
      <c r="K83" s="743"/>
      <c r="L83" s="743"/>
      <c r="M83" s="743"/>
      <c r="N83" s="743"/>
      <c r="O83" s="743"/>
      <c r="P83" s="743"/>
      <c r="Q83" s="743"/>
      <c r="R83" s="743"/>
      <c r="S83" s="743"/>
      <c r="T83" s="743"/>
      <c r="U83" s="743"/>
      <c r="V83" s="743"/>
      <c r="W83" s="743"/>
      <c r="X83" s="743"/>
      <c r="Y83" s="743"/>
      <c r="Z83" s="743"/>
      <c r="AA83" s="743"/>
      <c r="AB83" s="743"/>
      <c r="AC83" s="743"/>
      <c r="AD83" s="743"/>
      <c r="AE83" s="743"/>
      <c r="AF83" s="743"/>
      <c r="AG83" s="743"/>
      <c r="AH83" s="743"/>
      <c r="AI83" s="743"/>
      <c r="AJ83" s="743"/>
      <c r="AK83" s="743"/>
      <c r="AL83" s="743"/>
      <c r="AM83" s="743"/>
      <c r="AN83" s="743"/>
      <c r="AO83" s="743"/>
      <c r="AP83" s="744"/>
      <c r="AQ83" s="670">
        <f>AQ72+AQ74+AQ78</f>
        <v>0</v>
      </c>
      <c r="AR83" s="671"/>
      <c r="AS83" s="671"/>
      <c r="AT83" s="671"/>
      <c r="AU83" s="671"/>
      <c r="AV83" s="671"/>
      <c r="AW83" s="671"/>
      <c r="AX83" s="671"/>
      <c r="AY83" s="672"/>
      <c r="AZ83" s="670">
        <f>AZ72+AZ74+AZ78</f>
        <v>0</v>
      </c>
      <c r="BA83" s="671"/>
      <c r="BB83" s="671"/>
      <c r="BC83" s="671"/>
      <c r="BD83" s="671"/>
      <c r="BE83" s="671"/>
      <c r="BF83" s="671"/>
      <c r="BG83" s="671"/>
      <c r="BH83" s="671"/>
      <c r="BI83" s="672"/>
    </row>
    <row r="84" spans="1:61" ht="12" customHeight="1" x14ac:dyDescent="0.2">
      <c r="A84" s="271"/>
      <c r="B84" s="272"/>
      <c r="C84" s="272"/>
      <c r="D84" s="273"/>
      <c r="E84" s="742" t="s">
        <v>115</v>
      </c>
      <c r="F84" s="743"/>
      <c r="G84" s="743"/>
      <c r="H84" s="743"/>
      <c r="I84" s="743"/>
      <c r="J84" s="743"/>
      <c r="K84" s="743"/>
      <c r="L84" s="743"/>
      <c r="M84" s="743"/>
      <c r="N84" s="743"/>
      <c r="O84" s="743"/>
      <c r="P84" s="743"/>
      <c r="Q84" s="743"/>
      <c r="R84" s="743"/>
      <c r="S84" s="743"/>
      <c r="T84" s="743"/>
      <c r="U84" s="743"/>
      <c r="V84" s="743"/>
      <c r="W84" s="743"/>
      <c r="X84" s="743"/>
      <c r="Y84" s="743"/>
      <c r="Z84" s="743"/>
      <c r="AA84" s="743"/>
      <c r="AB84" s="743"/>
      <c r="AC84" s="743"/>
      <c r="AD84" s="743"/>
      <c r="AE84" s="743"/>
      <c r="AF84" s="743"/>
      <c r="AG84" s="743"/>
      <c r="AH84" s="743"/>
      <c r="AI84" s="743"/>
      <c r="AJ84" s="743"/>
      <c r="AK84" s="743"/>
      <c r="AL84" s="743"/>
      <c r="AM84" s="743"/>
      <c r="AN84" s="743"/>
      <c r="AO84" s="743"/>
      <c r="AP84" s="744"/>
      <c r="AQ84" s="277"/>
      <c r="AR84" s="278"/>
      <c r="AS84" s="278"/>
      <c r="AT84" s="278"/>
      <c r="AU84" s="278"/>
      <c r="AV84" s="278"/>
      <c r="AW84" s="278"/>
      <c r="AX84" s="278"/>
      <c r="AY84" s="279"/>
      <c r="AZ84" s="277"/>
      <c r="BA84" s="278"/>
      <c r="BB84" s="278"/>
      <c r="BC84" s="278"/>
      <c r="BD84" s="278"/>
      <c r="BE84" s="278"/>
      <c r="BF84" s="278"/>
      <c r="BG84" s="278"/>
      <c r="BH84" s="278"/>
      <c r="BI84" s="279"/>
    </row>
    <row r="85" spans="1:61" ht="12" customHeight="1" x14ac:dyDescent="0.2">
      <c r="A85" s="674" t="s">
        <v>116</v>
      </c>
      <c r="B85" s="675"/>
      <c r="C85" s="675"/>
      <c r="D85" s="675"/>
      <c r="E85" s="675"/>
      <c r="F85" s="675"/>
      <c r="G85" s="675"/>
      <c r="H85" s="675"/>
      <c r="I85" s="675"/>
      <c r="J85" s="675"/>
      <c r="K85" s="675"/>
      <c r="L85" s="675"/>
      <c r="M85" s="675"/>
      <c r="N85" s="675"/>
      <c r="O85" s="675"/>
      <c r="P85" s="675"/>
      <c r="Q85" s="675"/>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6"/>
      <c r="AQ85" s="644">
        <f>AQ83+AZ83+AQ84+AZ84</f>
        <v>0</v>
      </c>
      <c r="AR85" s="645"/>
      <c r="AS85" s="645"/>
      <c r="AT85" s="645"/>
      <c r="AU85" s="645"/>
      <c r="AV85" s="645"/>
      <c r="AW85" s="645"/>
      <c r="AX85" s="645"/>
      <c r="AY85" s="645"/>
      <c r="AZ85" s="645"/>
      <c r="BA85" s="645"/>
      <c r="BB85" s="645"/>
      <c r="BC85" s="645"/>
      <c r="BD85" s="645"/>
      <c r="BE85" s="645"/>
      <c r="BF85" s="645"/>
      <c r="BG85" s="645"/>
      <c r="BH85" s="645"/>
      <c r="BI85" s="646"/>
    </row>
    <row r="86" spans="1:61" x14ac:dyDescent="0.2">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row>
    <row r="87" spans="1:61" ht="15" customHeight="1" x14ac:dyDescent="0.2">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92"/>
      <c r="AG87" s="192"/>
      <c r="AH87" s="192"/>
      <c r="AI87" s="193"/>
      <c r="AJ87" s="132"/>
      <c r="AK87" s="132"/>
      <c r="AL87" s="132"/>
      <c r="AM87" s="132"/>
      <c r="AN87" s="132"/>
      <c r="AO87" s="132"/>
      <c r="AP87" s="132"/>
      <c r="AQ87" s="132"/>
      <c r="AR87" s="132"/>
      <c r="AS87" s="133"/>
      <c r="AT87" s="133"/>
      <c r="AU87" s="133"/>
      <c r="AV87" s="133"/>
      <c r="AW87" s="133"/>
      <c r="AX87" s="133"/>
      <c r="AY87" s="133"/>
      <c r="AZ87" s="133"/>
      <c r="BA87" s="133"/>
      <c r="BB87" s="133"/>
      <c r="BC87" s="133"/>
      <c r="BD87" s="133"/>
      <c r="BE87" s="133"/>
      <c r="BF87" s="133"/>
      <c r="BG87" s="133"/>
      <c r="BH87" s="133"/>
      <c r="BI87" s="133"/>
    </row>
    <row r="88" spans="1:61" x14ac:dyDescent="0.2">
      <c r="A88" s="144"/>
      <c r="B88" s="144"/>
      <c r="C88" s="144"/>
      <c r="D88" s="144"/>
      <c r="E88" s="144"/>
      <c r="F88" s="144"/>
      <c r="G88" s="144"/>
      <c r="H88" s="551" t="s">
        <v>0</v>
      </c>
      <c r="I88" s="551"/>
      <c r="J88" s="551"/>
      <c r="K88" s="551"/>
      <c r="L88" s="551"/>
      <c r="M88" s="551"/>
      <c r="N88" s="551"/>
      <c r="O88" s="551"/>
      <c r="P88" s="551"/>
      <c r="Q88" s="551"/>
      <c r="R88" s="551"/>
      <c r="S88" s="551"/>
      <c r="T88" s="551"/>
      <c r="U88" s="551"/>
      <c r="V88" s="551"/>
      <c r="W88" s="551"/>
      <c r="X88" s="551"/>
      <c r="Y88" s="551"/>
      <c r="Z88" s="551"/>
      <c r="AA88" s="551"/>
      <c r="AB88" s="551"/>
      <c r="AC88" s="551"/>
      <c r="AD88" s="551"/>
      <c r="AE88" s="551"/>
      <c r="AF88" s="551"/>
      <c r="AG88" s="551"/>
      <c r="AH88" s="551"/>
      <c r="AI88" s="551"/>
      <c r="AJ88" s="551"/>
      <c r="AK88" s="551"/>
      <c r="AL88" s="551"/>
      <c r="AM88" s="551"/>
      <c r="AN88" s="551"/>
      <c r="AO88" s="551"/>
      <c r="AP88" s="551"/>
      <c r="AQ88" s="144"/>
      <c r="AR88" s="144"/>
      <c r="AS88" s="144"/>
      <c r="AT88" s="144"/>
      <c r="AU88" s="144"/>
      <c r="AV88" s="144"/>
      <c r="AW88" s="144"/>
      <c r="AX88" s="144"/>
      <c r="AY88" s="144"/>
      <c r="AZ88" s="144"/>
      <c r="BA88" s="144"/>
      <c r="BB88" s="144"/>
      <c r="BC88" s="144"/>
      <c r="BD88" s="144"/>
      <c r="BE88" s="144"/>
      <c r="BF88" s="144"/>
      <c r="BG88" s="144"/>
      <c r="BH88" s="144"/>
      <c r="BI88" s="144"/>
    </row>
    <row r="89" spans="1:61" ht="15" customHeight="1" x14ac:dyDescent="0.2">
      <c r="A89" s="144"/>
      <c r="B89" s="144"/>
      <c r="C89" s="144"/>
      <c r="D89" s="144"/>
      <c r="E89" s="144"/>
      <c r="F89" s="144"/>
      <c r="G89" s="144"/>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2"/>
      <c r="AK89" s="552"/>
      <c r="AL89" s="552"/>
      <c r="AM89" s="552"/>
      <c r="AN89" s="552"/>
      <c r="AO89" s="552"/>
      <c r="AP89" s="552"/>
      <c r="AQ89" s="553" t="s">
        <v>236</v>
      </c>
      <c r="AR89" s="554"/>
      <c r="AS89" s="554"/>
      <c r="AT89" s="554"/>
      <c r="AU89" s="554"/>
      <c r="AV89" s="554"/>
      <c r="AW89" s="554"/>
      <c r="AX89" s="554"/>
      <c r="AY89" s="554"/>
      <c r="AZ89" s="554"/>
      <c r="BA89" s="554"/>
      <c r="BB89" s="554"/>
      <c r="BC89" s="554"/>
      <c r="BD89" s="554"/>
      <c r="BE89" s="554"/>
      <c r="BF89" s="554"/>
      <c r="BG89" s="554"/>
      <c r="BH89" s="554"/>
      <c r="BI89" s="555"/>
    </row>
    <row r="90" spans="1:61" x14ac:dyDescent="0.2">
      <c r="A90" s="144"/>
      <c r="B90" s="144"/>
      <c r="C90" s="144"/>
      <c r="D90" s="144"/>
      <c r="E90" s="144"/>
      <c r="F90" s="144"/>
      <c r="G90" s="144"/>
      <c r="H90" s="552" t="s">
        <v>1</v>
      </c>
      <c r="I90" s="552"/>
      <c r="J90" s="552"/>
      <c r="K90" s="552"/>
      <c r="L90" s="552"/>
      <c r="M90" s="552"/>
      <c r="N90" s="552"/>
      <c r="O90" s="552"/>
      <c r="P90" s="552"/>
      <c r="Q90" s="552"/>
      <c r="R90" s="552"/>
      <c r="S90" s="552"/>
      <c r="T90" s="552"/>
      <c r="U90" s="552"/>
      <c r="V90" s="552"/>
      <c r="W90" s="552"/>
      <c r="X90" s="552"/>
      <c r="Y90" s="552"/>
      <c r="Z90" s="552"/>
      <c r="AA90" s="552"/>
      <c r="AB90" s="552"/>
      <c r="AC90" s="552"/>
      <c r="AD90" s="552"/>
      <c r="AE90" s="552"/>
      <c r="AF90" s="552"/>
      <c r="AG90" s="552"/>
      <c r="AH90" s="552"/>
      <c r="AI90" s="552"/>
      <c r="AJ90" s="552"/>
      <c r="AK90" s="552"/>
      <c r="AL90" s="552"/>
      <c r="AM90" s="552"/>
      <c r="AN90" s="552"/>
      <c r="AO90" s="552"/>
      <c r="AP90" s="552"/>
      <c r="AQ90" s="556"/>
      <c r="AR90" s="557"/>
      <c r="AS90" s="557"/>
      <c r="AT90" s="557"/>
      <c r="AU90" s="557"/>
      <c r="AV90" s="557"/>
      <c r="AW90" s="557"/>
      <c r="AX90" s="557"/>
      <c r="AY90" s="557"/>
      <c r="AZ90" s="557"/>
      <c r="BA90" s="557"/>
      <c r="BB90" s="557"/>
      <c r="BC90" s="557"/>
      <c r="BD90" s="557"/>
      <c r="BE90" s="557"/>
      <c r="BF90" s="557"/>
      <c r="BG90" s="557"/>
      <c r="BH90" s="557"/>
      <c r="BI90" s="558"/>
    </row>
    <row r="91" spans="1:61" x14ac:dyDescent="0.2">
      <c r="A91" s="144"/>
      <c r="B91" s="144"/>
      <c r="C91" s="144"/>
      <c r="D91" s="144"/>
      <c r="E91" s="144"/>
      <c r="F91" s="144"/>
      <c r="G91" s="144"/>
      <c r="H91" s="559"/>
      <c r="I91" s="559"/>
      <c r="J91" s="559"/>
      <c r="K91" s="559"/>
      <c r="L91" s="559"/>
      <c r="M91" s="559"/>
      <c r="N91" s="559"/>
      <c r="O91" s="559"/>
      <c r="P91" s="559"/>
      <c r="Q91" s="559"/>
      <c r="R91" s="559"/>
      <c r="S91" s="559"/>
      <c r="T91" s="559"/>
      <c r="U91" s="559"/>
      <c r="V91" s="559"/>
      <c r="W91" s="559"/>
      <c r="X91" s="559"/>
      <c r="Y91" s="559"/>
      <c r="Z91" s="559"/>
      <c r="AA91" s="559"/>
      <c r="AB91" s="559"/>
      <c r="AC91" s="559"/>
      <c r="AD91" s="559"/>
      <c r="AE91" s="559"/>
      <c r="AF91" s="559"/>
      <c r="AG91" s="559"/>
      <c r="AH91" s="559"/>
      <c r="AI91" s="559"/>
      <c r="AJ91" s="559"/>
      <c r="AK91" s="559"/>
      <c r="AL91" s="559"/>
      <c r="AM91" s="559"/>
      <c r="AN91" s="559"/>
      <c r="AO91" s="559"/>
      <c r="AP91" s="559"/>
      <c r="AQ91" s="284"/>
      <c r="AR91" s="284"/>
      <c r="AS91" s="284"/>
      <c r="AT91" s="284"/>
      <c r="AU91" s="284"/>
      <c r="AV91" s="284"/>
      <c r="AW91" s="284"/>
      <c r="AX91" s="284"/>
      <c r="AY91" s="284"/>
      <c r="AZ91" s="560" t="s">
        <v>222</v>
      </c>
      <c r="BA91" s="561"/>
      <c r="BB91" s="561"/>
      <c r="BC91" s="561"/>
      <c r="BD91" s="561"/>
      <c r="BE91" s="561"/>
      <c r="BF91" s="561"/>
      <c r="BG91" s="561"/>
      <c r="BH91" s="561"/>
      <c r="BI91" s="562"/>
    </row>
    <row r="92" spans="1:61" x14ac:dyDescent="0.2">
      <c r="A92" s="144"/>
      <c r="B92" s="144"/>
      <c r="C92" s="144"/>
      <c r="D92" s="144"/>
      <c r="E92" s="144"/>
      <c r="F92" s="144"/>
      <c r="G92" s="144"/>
      <c r="H92" s="964" t="s">
        <v>79</v>
      </c>
      <c r="I92" s="964"/>
      <c r="J92" s="964"/>
      <c r="K92" s="964"/>
      <c r="L92" s="964"/>
      <c r="M92" s="964"/>
      <c r="N92" s="964"/>
      <c r="O92" s="964"/>
      <c r="P92" s="964"/>
      <c r="Q92" s="964"/>
      <c r="R92" s="964"/>
      <c r="S92" s="964"/>
      <c r="T92" s="964"/>
      <c r="U92" s="964"/>
      <c r="V92" s="964"/>
      <c r="W92" s="964"/>
      <c r="X92" s="964"/>
      <c r="Y92" s="964"/>
      <c r="Z92" s="964"/>
      <c r="AA92" s="964"/>
      <c r="AB92" s="964"/>
      <c r="AC92" s="964"/>
      <c r="AD92" s="964"/>
      <c r="AE92" s="964"/>
      <c r="AF92" s="964"/>
      <c r="AG92" s="964"/>
      <c r="AH92" s="964"/>
      <c r="AI92" s="964"/>
      <c r="AJ92" s="964"/>
      <c r="AK92" s="964"/>
      <c r="AL92" s="964"/>
      <c r="AM92" s="964"/>
      <c r="AN92" s="964"/>
      <c r="AO92" s="964"/>
      <c r="AP92" s="964"/>
      <c r="AQ92" s="964"/>
      <c r="AR92" s="964"/>
      <c r="AS92" s="964"/>
      <c r="AT92" s="964"/>
      <c r="AU92" s="964"/>
      <c r="AV92" s="964"/>
      <c r="AW92" s="964"/>
      <c r="AX92" s="964"/>
      <c r="AY92" s="964"/>
      <c r="AZ92" s="964"/>
      <c r="BA92" s="964"/>
      <c r="BB92" s="964"/>
      <c r="BC92" s="964"/>
      <c r="BD92" s="964"/>
      <c r="BE92" s="964"/>
      <c r="BF92" s="964"/>
      <c r="BG92" s="964"/>
      <c r="BH92" s="964"/>
      <c r="BI92" s="964"/>
    </row>
    <row r="93" spans="1:61" x14ac:dyDescent="0.2">
      <c r="A93" s="284"/>
      <c r="B93" s="284"/>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row>
    <row r="94" spans="1:61" x14ac:dyDescent="0.2">
      <c r="A94" s="610"/>
      <c r="B94" s="610"/>
      <c r="C94" s="610"/>
      <c r="D94" s="610"/>
      <c r="E94" s="610"/>
      <c r="F94" s="610"/>
      <c r="G94" s="610"/>
      <c r="H94" s="610"/>
      <c r="I94" s="610"/>
      <c r="J94" s="610"/>
      <c r="K94" s="610"/>
      <c r="L94" s="610"/>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10"/>
      <c r="AJ94" s="610"/>
      <c r="AK94" s="610"/>
      <c r="AL94" s="610"/>
      <c r="AM94" s="610"/>
      <c r="AN94" s="610"/>
      <c r="AO94" s="610"/>
      <c r="AP94" s="610"/>
      <c r="AQ94" s="610"/>
      <c r="AR94" s="610"/>
      <c r="AS94" s="610"/>
      <c r="AT94" s="610"/>
      <c r="AU94" s="610"/>
      <c r="AV94" s="610"/>
      <c r="AW94" s="610"/>
      <c r="AX94" s="610"/>
      <c r="AY94" s="610"/>
      <c r="AZ94" s="610"/>
      <c r="BA94" s="610"/>
      <c r="BB94" s="610"/>
      <c r="BC94" s="610"/>
      <c r="BD94" s="610"/>
      <c r="BE94" s="610"/>
      <c r="BF94" s="610"/>
      <c r="BG94" s="610"/>
      <c r="BH94" s="610"/>
      <c r="BI94" s="610"/>
    </row>
    <row r="95" spans="1:61" x14ac:dyDescent="0.2">
      <c r="A95" s="592" t="s">
        <v>80</v>
      </c>
      <c r="B95" s="593"/>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3"/>
      <c r="AL95" s="593"/>
      <c r="AM95" s="593"/>
      <c r="AN95" s="593"/>
      <c r="AO95" s="593"/>
      <c r="AP95" s="593"/>
      <c r="AQ95" s="593"/>
      <c r="AR95" s="593"/>
      <c r="AS95" s="593"/>
      <c r="AT95" s="593"/>
      <c r="AU95" s="593"/>
      <c r="AV95" s="593"/>
      <c r="AW95" s="593"/>
      <c r="AX95" s="593"/>
      <c r="AY95" s="593"/>
      <c r="AZ95" s="593"/>
      <c r="BA95" s="593"/>
      <c r="BB95" s="593"/>
      <c r="BC95" s="593"/>
      <c r="BD95" s="593"/>
      <c r="BE95" s="593"/>
      <c r="BF95" s="593"/>
      <c r="BG95" s="593"/>
      <c r="BH95" s="593"/>
      <c r="BI95" s="594"/>
    </row>
    <row r="96" spans="1:61" ht="24.75" customHeight="1" x14ac:dyDescent="0.2">
      <c r="A96" s="339" t="s">
        <v>81</v>
      </c>
      <c r="B96" s="340"/>
      <c r="C96" s="340"/>
      <c r="D96" s="340"/>
      <c r="E96" s="377" t="s">
        <v>82</v>
      </c>
      <c r="F96" s="377"/>
      <c r="G96" s="377"/>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377"/>
      <c r="AL96" s="377"/>
      <c r="AM96" s="377"/>
      <c r="AN96" s="377"/>
      <c r="AO96" s="377"/>
      <c r="AP96" s="377"/>
      <c r="AQ96" s="377" t="s">
        <v>83</v>
      </c>
      <c r="AR96" s="377"/>
      <c r="AS96" s="377"/>
      <c r="AT96" s="377"/>
      <c r="AU96" s="377"/>
      <c r="AV96" s="377"/>
      <c r="AW96" s="377"/>
      <c r="AX96" s="377"/>
      <c r="AY96" s="377"/>
      <c r="AZ96" s="400" t="s">
        <v>84</v>
      </c>
      <c r="BA96" s="377"/>
      <c r="BB96" s="377"/>
      <c r="BC96" s="377"/>
      <c r="BD96" s="377"/>
      <c r="BE96" s="377"/>
      <c r="BF96" s="377"/>
      <c r="BG96" s="377"/>
      <c r="BH96" s="377"/>
      <c r="BI96" s="377"/>
    </row>
    <row r="97" spans="1:61" ht="15" customHeight="1" x14ac:dyDescent="0.2">
      <c r="A97" s="953" t="s">
        <v>237</v>
      </c>
      <c r="B97" s="398"/>
      <c r="C97" s="398"/>
      <c r="D97" s="399"/>
      <c r="E97" s="742" t="s">
        <v>238</v>
      </c>
      <c r="F97" s="743"/>
      <c r="G97" s="743"/>
      <c r="H97" s="743"/>
      <c r="I97" s="743"/>
      <c r="J97" s="743"/>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3"/>
      <c r="AL97" s="743"/>
      <c r="AM97" s="743"/>
      <c r="AN97" s="743"/>
      <c r="AO97" s="743"/>
      <c r="AP97" s="744"/>
      <c r="AQ97" s="927">
        <f>SUM(AQ98:AQ100)</f>
        <v>0</v>
      </c>
      <c r="AR97" s="928"/>
      <c r="AS97" s="928"/>
      <c r="AT97" s="928"/>
      <c r="AU97" s="928"/>
      <c r="AV97" s="928"/>
      <c r="AW97" s="928"/>
      <c r="AX97" s="928"/>
      <c r="AY97" s="929"/>
      <c r="AZ97" s="927">
        <f>SUM(AZ98:AZ100)</f>
        <v>0</v>
      </c>
      <c r="BA97" s="928"/>
      <c r="BB97" s="928"/>
      <c r="BC97" s="928"/>
      <c r="BD97" s="928"/>
      <c r="BE97" s="928"/>
      <c r="BF97" s="928"/>
      <c r="BG97" s="928"/>
      <c r="BH97" s="928"/>
      <c r="BI97" s="929"/>
    </row>
    <row r="98" spans="1:61" ht="36.75" customHeight="1" x14ac:dyDescent="0.2">
      <c r="A98" s="271"/>
      <c r="B98" s="272"/>
      <c r="C98" s="272"/>
      <c r="D98" s="273"/>
      <c r="E98" s="963" t="s">
        <v>304</v>
      </c>
      <c r="F98" s="944"/>
      <c r="G98" s="944"/>
      <c r="H98" s="944"/>
      <c r="I98" s="944"/>
      <c r="J98" s="944"/>
      <c r="K98" s="944"/>
      <c r="L98" s="944"/>
      <c r="M98" s="944"/>
      <c r="N98" s="944"/>
      <c r="O98" s="944"/>
      <c r="P98" s="944"/>
      <c r="Q98" s="944"/>
      <c r="R98" s="944"/>
      <c r="S98" s="944"/>
      <c r="T98" s="944"/>
      <c r="U98" s="944"/>
      <c r="V98" s="944"/>
      <c r="W98" s="944"/>
      <c r="X98" s="944"/>
      <c r="Y98" s="944"/>
      <c r="Z98" s="944"/>
      <c r="AA98" s="944"/>
      <c r="AB98" s="944"/>
      <c r="AC98" s="944"/>
      <c r="AD98" s="944"/>
      <c r="AE98" s="944"/>
      <c r="AF98" s="944"/>
      <c r="AG98" s="944"/>
      <c r="AH98" s="944"/>
      <c r="AI98" s="944"/>
      <c r="AJ98" s="944"/>
      <c r="AK98" s="944"/>
      <c r="AL98" s="944"/>
      <c r="AM98" s="944"/>
      <c r="AN98" s="944"/>
      <c r="AO98" s="944"/>
      <c r="AP98" s="945"/>
      <c r="AQ98" s="930"/>
      <c r="AR98" s="931"/>
      <c r="AS98" s="931"/>
      <c r="AT98" s="931"/>
      <c r="AU98" s="931"/>
      <c r="AV98" s="931"/>
      <c r="AW98" s="931"/>
      <c r="AX98" s="931"/>
      <c r="AY98" s="932"/>
      <c r="AZ98" s="930"/>
      <c r="BA98" s="931"/>
      <c r="BB98" s="931"/>
      <c r="BC98" s="931"/>
      <c r="BD98" s="931"/>
      <c r="BE98" s="931"/>
      <c r="BF98" s="931"/>
      <c r="BG98" s="931"/>
      <c r="BH98" s="931"/>
      <c r="BI98" s="932"/>
    </row>
    <row r="99" spans="1:61" ht="15" customHeight="1" x14ac:dyDescent="0.2">
      <c r="A99" s="271"/>
      <c r="B99" s="272"/>
      <c r="C99" s="272"/>
      <c r="D99" s="273"/>
      <c r="E99" s="274" t="s">
        <v>235</v>
      </c>
      <c r="F99" s="275"/>
      <c r="G99" s="275"/>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6"/>
      <c r="AQ99" s="930"/>
      <c r="AR99" s="931"/>
      <c r="AS99" s="931"/>
      <c r="AT99" s="931"/>
      <c r="AU99" s="931"/>
      <c r="AV99" s="931"/>
      <c r="AW99" s="931"/>
      <c r="AX99" s="931"/>
      <c r="AY99" s="932"/>
      <c r="AZ99" s="930"/>
      <c r="BA99" s="931"/>
      <c r="BB99" s="931"/>
      <c r="BC99" s="931"/>
      <c r="BD99" s="931"/>
      <c r="BE99" s="931"/>
      <c r="BF99" s="931"/>
      <c r="BG99" s="931"/>
      <c r="BH99" s="931"/>
      <c r="BI99" s="932"/>
    </row>
    <row r="100" spans="1:61" ht="15" customHeight="1" x14ac:dyDescent="0.2">
      <c r="A100" s="271"/>
      <c r="B100" s="272"/>
      <c r="C100" s="272"/>
      <c r="D100" s="273"/>
      <c r="E100" s="274" t="s">
        <v>239</v>
      </c>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6"/>
      <c r="AQ100" s="930"/>
      <c r="AR100" s="931"/>
      <c r="AS100" s="931"/>
      <c r="AT100" s="931"/>
      <c r="AU100" s="931"/>
      <c r="AV100" s="931"/>
      <c r="AW100" s="931"/>
      <c r="AX100" s="931"/>
      <c r="AY100" s="932"/>
      <c r="AZ100" s="930"/>
      <c r="BA100" s="931"/>
      <c r="BB100" s="931"/>
      <c r="BC100" s="931"/>
      <c r="BD100" s="931"/>
      <c r="BE100" s="931"/>
      <c r="BF100" s="931"/>
      <c r="BG100" s="931"/>
      <c r="BH100" s="931"/>
      <c r="BI100" s="932"/>
    </row>
    <row r="101" spans="1:61" ht="27" customHeight="1" x14ac:dyDescent="0.2">
      <c r="A101" s="953" t="s">
        <v>240</v>
      </c>
      <c r="B101" s="398"/>
      <c r="C101" s="398"/>
      <c r="D101" s="399"/>
      <c r="E101" s="742" t="s">
        <v>241</v>
      </c>
      <c r="F101" s="743"/>
      <c r="G101" s="743"/>
      <c r="H101" s="743"/>
      <c r="I101" s="743"/>
      <c r="J101" s="743"/>
      <c r="K101" s="743"/>
      <c r="L101" s="743"/>
      <c r="M101" s="743"/>
      <c r="N101" s="743"/>
      <c r="O101" s="743"/>
      <c r="P101" s="743"/>
      <c r="Q101" s="743"/>
      <c r="R101" s="743"/>
      <c r="S101" s="743"/>
      <c r="T101" s="743"/>
      <c r="U101" s="743"/>
      <c r="V101" s="743"/>
      <c r="W101" s="743"/>
      <c r="X101" s="743"/>
      <c r="Y101" s="743"/>
      <c r="Z101" s="743"/>
      <c r="AA101" s="743"/>
      <c r="AB101" s="743"/>
      <c r="AC101" s="743"/>
      <c r="AD101" s="743"/>
      <c r="AE101" s="743"/>
      <c r="AF101" s="743"/>
      <c r="AG101" s="743"/>
      <c r="AH101" s="743"/>
      <c r="AI101" s="743"/>
      <c r="AJ101" s="743"/>
      <c r="AK101" s="743"/>
      <c r="AL101" s="743"/>
      <c r="AM101" s="743"/>
      <c r="AN101" s="743"/>
      <c r="AO101" s="743"/>
      <c r="AP101" s="744"/>
      <c r="AQ101" s="927">
        <f>SUM(AQ102:AQ104)+SUM(AQ107:AQ110)</f>
        <v>0</v>
      </c>
      <c r="AR101" s="928"/>
      <c r="AS101" s="928"/>
      <c r="AT101" s="928"/>
      <c r="AU101" s="928"/>
      <c r="AV101" s="928"/>
      <c r="AW101" s="928"/>
      <c r="AX101" s="928"/>
      <c r="AY101" s="929"/>
      <c r="AZ101" s="927">
        <f>SUM(AZ102:AZ110)</f>
        <v>0</v>
      </c>
      <c r="BA101" s="928"/>
      <c r="BB101" s="928"/>
      <c r="BC101" s="928"/>
      <c r="BD101" s="928"/>
      <c r="BE101" s="928"/>
      <c r="BF101" s="928"/>
      <c r="BG101" s="928"/>
      <c r="BH101" s="928"/>
      <c r="BI101" s="929"/>
    </row>
    <row r="102" spans="1:61" ht="15" customHeight="1" x14ac:dyDescent="0.2">
      <c r="A102" s="271"/>
      <c r="B102" s="272"/>
      <c r="C102" s="272"/>
      <c r="D102" s="273"/>
      <c r="E102" s="274" t="s">
        <v>87</v>
      </c>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6"/>
      <c r="AQ102" s="930"/>
      <c r="AR102" s="931"/>
      <c r="AS102" s="931"/>
      <c r="AT102" s="931"/>
      <c r="AU102" s="931"/>
      <c r="AV102" s="931"/>
      <c r="AW102" s="931"/>
      <c r="AX102" s="931"/>
      <c r="AY102" s="932"/>
      <c r="AZ102" s="930"/>
      <c r="BA102" s="931"/>
      <c r="BB102" s="931"/>
      <c r="BC102" s="931"/>
      <c r="BD102" s="931"/>
      <c r="BE102" s="931"/>
      <c r="BF102" s="931"/>
      <c r="BG102" s="931"/>
      <c r="BH102" s="931"/>
      <c r="BI102" s="932"/>
    </row>
    <row r="103" spans="1:61" ht="15" customHeight="1" x14ac:dyDescent="0.2">
      <c r="A103" s="198"/>
      <c r="B103" s="199"/>
      <c r="C103" s="199"/>
      <c r="D103" s="200"/>
      <c r="E103" s="274" t="s">
        <v>242</v>
      </c>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6"/>
      <c r="AQ103" s="930"/>
      <c r="AR103" s="931"/>
      <c r="AS103" s="931"/>
      <c r="AT103" s="931"/>
      <c r="AU103" s="931"/>
      <c r="AV103" s="931"/>
      <c r="AW103" s="931"/>
      <c r="AX103" s="931"/>
      <c r="AY103" s="932"/>
      <c r="AZ103" s="930"/>
      <c r="BA103" s="931"/>
      <c r="BB103" s="931"/>
      <c r="BC103" s="931"/>
      <c r="BD103" s="931"/>
      <c r="BE103" s="931"/>
      <c r="BF103" s="931"/>
      <c r="BG103" s="931"/>
      <c r="BH103" s="931"/>
      <c r="BI103" s="932"/>
    </row>
    <row r="104" spans="1:61" ht="36.75" customHeight="1" x14ac:dyDescent="0.2">
      <c r="A104" s="198"/>
      <c r="B104" s="199"/>
      <c r="C104" s="199"/>
      <c r="D104" s="200"/>
      <c r="E104" s="274" t="s">
        <v>243</v>
      </c>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6"/>
      <c r="AQ104" s="930"/>
      <c r="AR104" s="931"/>
      <c r="AS104" s="931"/>
      <c r="AT104" s="931"/>
      <c r="AU104" s="931"/>
      <c r="AV104" s="931"/>
      <c r="AW104" s="931"/>
      <c r="AX104" s="931"/>
      <c r="AY104" s="932"/>
      <c r="AZ104" s="930"/>
      <c r="BA104" s="931"/>
      <c r="BB104" s="931"/>
      <c r="BC104" s="931"/>
      <c r="BD104" s="931"/>
      <c r="BE104" s="931"/>
      <c r="BF104" s="931"/>
      <c r="BG104" s="931"/>
      <c r="BH104" s="931"/>
      <c r="BI104" s="932"/>
    </row>
    <row r="105" spans="1:61" ht="15" customHeight="1" x14ac:dyDescent="0.2">
      <c r="A105" s="198"/>
      <c r="B105" s="199"/>
      <c r="C105" s="199"/>
      <c r="D105" s="200"/>
      <c r="E105" s="274" t="s">
        <v>244</v>
      </c>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6"/>
      <c r="AQ105" s="954"/>
      <c r="AR105" s="955"/>
      <c r="AS105" s="955"/>
      <c r="AT105" s="955"/>
      <c r="AU105" s="955"/>
      <c r="AV105" s="955"/>
      <c r="AW105" s="955"/>
      <c r="AX105" s="955"/>
      <c r="AY105" s="956"/>
      <c r="AZ105" s="930"/>
      <c r="BA105" s="931"/>
      <c r="BB105" s="931"/>
      <c r="BC105" s="931"/>
      <c r="BD105" s="931"/>
      <c r="BE105" s="931"/>
      <c r="BF105" s="931"/>
      <c r="BG105" s="931"/>
      <c r="BH105" s="931"/>
      <c r="BI105" s="932"/>
    </row>
    <row r="106" spans="1:61" ht="26.25" customHeight="1" x14ac:dyDescent="0.2">
      <c r="A106" s="198"/>
      <c r="B106" s="199"/>
      <c r="C106" s="199"/>
      <c r="D106" s="200"/>
      <c r="E106" s="274" t="s">
        <v>245</v>
      </c>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6"/>
      <c r="AQ106" s="954"/>
      <c r="AR106" s="955"/>
      <c r="AS106" s="955"/>
      <c r="AT106" s="955"/>
      <c r="AU106" s="955"/>
      <c r="AV106" s="955"/>
      <c r="AW106" s="955"/>
      <c r="AX106" s="955"/>
      <c r="AY106" s="956"/>
      <c r="AZ106" s="930"/>
      <c r="BA106" s="931"/>
      <c r="BB106" s="931"/>
      <c r="BC106" s="931"/>
      <c r="BD106" s="931"/>
      <c r="BE106" s="931"/>
      <c r="BF106" s="931"/>
      <c r="BG106" s="931"/>
      <c r="BH106" s="931"/>
      <c r="BI106" s="932"/>
    </row>
    <row r="107" spans="1:61" ht="15" customHeight="1" x14ac:dyDescent="0.2">
      <c r="A107" s="271"/>
      <c r="B107" s="272"/>
      <c r="C107" s="272"/>
      <c r="D107" s="273"/>
      <c r="E107" s="943" t="s">
        <v>246</v>
      </c>
      <c r="F107" s="944"/>
      <c r="G107" s="944"/>
      <c r="H107" s="944"/>
      <c r="I107" s="944"/>
      <c r="J107" s="944"/>
      <c r="K107" s="944"/>
      <c r="L107" s="944"/>
      <c r="M107" s="944"/>
      <c r="N107" s="944"/>
      <c r="O107" s="944"/>
      <c r="P107" s="944"/>
      <c r="Q107" s="944"/>
      <c r="R107" s="944"/>
      <c r="S107" s="944"/>
      <c r="T107" s="944"/>
      <c r="U107" s="944"/>
      <c r="V107" s="944"/>
      <c r="W107" s="944"/>
      <c r="X107" s="944"/>
      <c r="Y107" s="944"/>
      <c r="Z107" s="944"/>
      <c r="AA107" s="944"/>
      <c r="AB107" s="944"/>
      <c r="AC107" s="944"/>
      <c r="AD107" s="944"/>
      <c r="AE107" s="944"/>
      <c r="AF107" s="944"/>
      <c r="AG107" s="944"/>
      <c r="AH107" s="944"/>
      <c r="AI107" s="944"/>
      <c r="AJ107" s="944"/>
      <c r="AK107" s="944"/>
      <c r="AL107" s="944"/>
      <c r="AM107" s="944"/>
      <c r="AN107" s="944"/>
      <c r="AO107" s="944"/>
      <c r="AP107" s="945"/>
      <c r="AQ107" s="930"/>
      <c r="AR107" s="931"/>
      <c r="AS107" s="931"/>
      <c r="AT107" s="931"/>
      <c r="AU107" s="931"/>
      <c r="AV107" s="931"/>
      <c r="AW107" s="931"/>
      <c r="AX107" s="931"/>
      <c r="AY107" s="932"/>
      <c r="AZ107" s="930"/>
      <c r="BA107" s="931"/>
      <c r="BB107" s="931"/>
      <c r="BC107" s="931"/>
      <c r="BD107" s="931"/>
      <c r="BE107" s="931"/>
      <c r="BF107" s="931"/>
      <c r="BG107" s="931"/>
      <c r="BH107" s="931"/>
      <c r="BI107" s="932"/>
    </row>
    <row r="108" spans="1:61" ht="15" customHeight="1" x14ac:dyDescent="0.2">
      <c r="A108" s="198"/>
      <c r="B108" s="199"/>
      <c r="C108" s="199"/>
      <c r="D108" s="200"/>
      <c r="E108" s="274" t="s">
        <v>247</v>
      </c>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5"/>
      <c r="AN108" s="275"/>
      <c r="AO108" s="275"/>
      <c r="AP108" s="276"/>
      <c r="AQ108" s="930"/>
      <c r="AR108" s="931"/>
      <c r="AS108" s="931"/>
      <c r="AT108" s="931"/>
      <c r="AU108" s="931"/>
      <c r="AV108" s="931"/>
      <c r="AW108" s="931"/>
      <c r="AX108" s="931"/>
      <c r="AY108" s="932"/>
      <c r="AZ108" s="930"/>
      <c r="BA108" s="931"/>
      <c r="BB108" s="931"/>
      <c r="BC108" s="931"/>
      <c r="BD108" s="931"/>
      <c r="BE108" s="931"/>
      <c r="BF108" s="931"/>
      <c r="BG108" s="931"/>
      <c r="BH108" s="931"/>
      <c r="BI108" s="932"/>
    </row>
    <row r="109" spans="1:61" ht="15" customHeight="1" x14ac:dyDescent="0.2">
      <c r="A109" s="198"/>
      <c r="B109" s="199"/>
      <c r="C109" s="199"/>
      <c r="D109" s="200"/>
      <c r="E109" s="274" t="s">
        <v>248</v>
      </c>
      <c r="F109" s="275"/>
      <c r="G109" s="275"/>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5"/>
      <c r="AO109" s="275"/>
      <c r="AP109" s="276"/>
      <c r="AQ109" s="930"/>
      <c r="AR109" s="931"/>
      <c r="AS109" s="931"/>
      <c r="AT109" s="931"/>
      <c r="AU109" s="931"/>
      <c r="AV109" s="931"/>
      <c r="AW109" s="931"/>
      <c r="AX109" s="931"/>
      <c r="AY109" s="932"/>
      <c r="AZ109" s="930"/>
      <c r="BA109" s="931"/>
      <c r="BB109" s="931"/>
      <c r="BC109" s="931"/>
      <c r="BD109" s="931"/>
      <c r="BE109" s="931"/>
      <c r="BF109" s="931"/>
      <c r="BG109" s="931"/>
      <c r="BH109" s="931"/>
      <c r="BI109" s="932"/>
    </row>
    <row r="110" spans="1:61" ht="15" customHeight="1" x14ac:dyDescent="0.2">
      <c r="A110" s="271"/>
      <c r="B110" s="272"/>
      <c r="C110" s="272"/>
      <c r="D110" s="273"/>
      <c r="E110" s="274" t="s">
        <v>249</v>
      </c>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c r="AL110" s="275"/>
      <c r="AM110" s="275"/>
      <c r="AN110" s="275"/>
      <c r="AO110" s="275"/>
      <c r="AP110" s="276"/>
      <c r="AQ110" s="930"/>
      <c r="AR110" s="931"/>
      <c r="AS110" s="931"/>
      <c r="AT110" s="931"/>
      <c r="AU110" s="931"/>
      <c r="AV110" s="931"/>
      <c r="AW110" s="931"/>
      <c r="AX110" s="931"/>
      <c r="AY110" s="932"/>
      <c r="AZ110" s="930"/>
      <c r="BA110" s="931"/>
      <c r="BB110" s="931"/>
      <c r="BC110" s="931"/>
      <c r="BD110" s="931"/>
      <c r="BE110" s="931"/>
      <c r="BF110" s="931"/>
      <c r="BG110" s="931"/>
      <c r="BH110" s="931"/>
      <c r="BI110" s="932"/>
    </row>
    <row r="111" spans="1:61" ht="40.5" customHeight="1" x14ac:dyDescent="0.2">
      <c r="A111" s="949" t="s">
        <v>250</v>
      </c>
      <c r="B111" s="272"/>
      <c r="C111" s="272"/>
      <c r="D111" s="273"/>
      <c r="E111" s="742" t="s">
        <v>324</v>
      </c>
      <c r="F111" s="743"/>
      <c r="G111" s="743"/>
      <c r="H111" s="743"/>
      <c r="I111" s="743"/>
      <c r="J111" s="743"/>
      <c r="K111" s="743"/>
      <c r="L111" s="743"/>
      <c r="M111" s="743"/>
      <c r="N111" s="743"/>
      <c r="O111" s="743"/>
      <c r="P111" s="743"/>
      <c r="Q111" s="743"/>
      <c r="R111" s="743"/>
      <c r="S111" s="743"/>
      <c r="T111" s="743"/>
      <c r="U111" s="743"/>
      <c r="V111" s="743"/>
      <c r="W111" s="743"/>
      <c r="X111" s="743"/>
      <c r="Y111" s="743"/>
      <c r="Z111" s="743"/>
      <c r="AA111" s="743"/>
      <c r="AB111" s="743"/>
      <c r="AC111" s="743"/>
      <c r="AD111" s="743"/>
      <c r="AE111" s="743"/>
      <c r="AF111" s="743"/>
      <c r="AG111" s="743"/>
      <c r="AH111" s="743"/>
      <c r="AI111" s="743"/>
      <c r="AJ111" s="743"/>
      <c r="AK111" s="743"/>
      <c r="AL111" s="743"/>
      <c r="AM111" s="743"/>
      <c r="AN111" s="743"/>
      <c r="AO111" s="743"/>
      <c r="AP111" s="744"/>
      <c r="AQ111" s="960">
        <v>0</v>
      </c>
      <c r="AR111" s="961"/>
      <c r="AS111" s="961"/>
      <c r="AT111" s="961"/>
      <c r="AU111" s="961"/>
      <c r="AV111" s="961"/>
      <c r="AW111" s="961"/>
      <c r="AX111" s="961"/>
      <c r="AY111" s="962"/>
      <c r="AZ111" s="960">
        <v>0</v>
      </c>
      <c r="BA111" s="961"/>
      <c r="BB111" s="961"/>
      <c r="BC111" s="961"/>
      <c r="BD111" s="961"/>
      <c r="BE111" s="961"/>
      <c r="BF111" s="961"/>
      <c r="BG111" s="961"/>
      <c r="BH111" s="961"/>
      <c r="BI111" s="962"/>
    </row>
    <row r="112" spans="1:61" ht="25.5" customHeight="1" x14ac:dyDescent="0.2">
      <c r="A112" s="949" t="s">
        <v>251</v>
      </c>
      <c r="B112" s="272"/>
      <c r="C112" s="272"/>
      <c r="D112" s="273"/>
      <c r="E112" s="674" t="s">
        <v>252</v>
      </c>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6"/>
      <c r="AQ112" s="960">
        <v>0</v>
      </c>
      <c r="AR112" s="961"/>
      <c r="AS112" s="961"/>
      <c r="AT112" s="961"/>
      <c r="AU112" s="961"/>
      <c r="AV112" s="961"/>
      <c r="AW112" s="961"/>
      <c r="AX112" s="961"/>
      <c r="AY112" s="962"/>
      <c r="AZ112" s="960">
        <v>0</v>
      </c>
      <c r="BA112" s="961"/>
      <c r="BB112" s="961"/>
      <c r="BC112" s="961"/>
      <c r="BD112" s="961"/>
      <c r="BE112" s="961"/>
      <c r="BF112" s="961"/>
      <c r="BG112" s="961"/>
      <c r="BH112" s="961"/>
      <c r="BI112" s="962"/>
    </row>
    <row r="113" spans="1:61" ht="15" customHeight="1" x14ac:dyDescent="0.2">
      <c r="A113" s="949" t="s">
        <v>253</v>
      </c>
      <c r="B113" s="272"/>
      <c r="C113" s="272"/>
      <c r="D113" s="273"/>
      <c r="E113" s="674" t="s">
        <v>254</v>
      </c>
      <c r="F113" s="675"/>
      <c r="G113" s="675"/>
      <c r="H113" s="675"/>
      <c r="I113" s="675"/>
      <c r="J113" s="675"/>
      <c r="K113" s="675"/>
      <c r="L113" s="675"/>
      <c r="M113" s="675"/>
      <c r="N113" s="675"/>
      <c r="O113" s="675"/>
      <c r="P113" s="675"/>
      <c r="Q113" s="675"/>
      <c r="R113" s="675"/>
      <c r="S113" s="675"/>
      <c r="T113" s="675"/>
      <c r="U113" s="675"/>
      <c r="V113" s="675"/>
      <c r="W113" s="675"/>
      <c r="X113" s="675"/>
      <c r="Y113" s="675"/>
      <c r="Z113" s="675"/>
      <c r="AA113" s="675"/>
      <c r="AB113" s="675"/>
      <c r="AC113" s="675"/>
      <c r="AD113" s="675"/>
      <c r="AE113" s="675"/>
      <c r="AF113" s="675"/>
      <c r="AG113" s="675"/>
      <c r="AH113" s="675"/>
      <c r="AI113" s="675"/>
      <c r="AJ113" s="675"/>
      <c r="AK113" s="675"/>
      <c r="AL113" s="675"/>
      <c r="AM113" s="675"/>
      <c r="AN113" s="675"/>
      <c r="AO113" s="675"/>
      <c r="AP113" s="676"/>
      <c r="AQ113" s="957">
        <f>AQ114+AQ115+AQ116+AQ117+AQ118+AQ119</f>
        <v>0</v>
      </c>
      <c r="AR113" s="958"/>
      <c r="AS113" s="958"/>
      <c r="AT113" s="958"/>
      <c r="AU113" s="958"/>
      <c r="AV113" s="958"/>
      <c r="AW113" s="958"/>
      <c r="AX113" s="958"/>
      <c r="AY113" s="959"/>
      <c r="AZ113" s="957">
        <f>AZ114+AZ115+AZ116+AZ117+AZ118+AZ119</f>
        <v>0</v>
      </c>
      <c r="BA113" s="958"/>
      <c r="BB113" s="958"/>
      <c r="BC113" s="958"/>
      <c r="BD113" s="958"/>
      <c r="BE113" s="958"/>
      <c r="BF113" s="958"/>
      <c r="BG113" s="958"/>
      <c r="BH113" s="958"/>
      <c r="BI113" s="959"/>
    </row>
    <row r="114" spans="1:61" ht="15" customHeight="1" x14ac:dyDescent="0.2">
      <c r="A114" s="949"/>
      <c r="B114" s="272"/>
      <c r="C114" s="272"/>
      <c r="D114" s="273"/>
      <c r="E114" s="950" t="s">
        <v>255</v>
      </c>
      <c r="F114" s="951"/>
      <c r="G114" s="951"/>
      <c r="H114" s="951"/>
      <c r="I114" s="951"/>
      <c r="J114" s="951"/>
      <c r="K114" s="951"/>
      <c r="L114" s="951"/>
      <c r="M114" s="951"/>
      <c r="N114" s="951"/>
      <c r="O114" s="951"/>
      <c r="P114" s="951"/>
      <c r="Q114" s="951"/>
      <c r="R114" s="951"/>
      <c r="S114" s="951"/>
      <c r="T114" s="951"/>
      <c r="U114" s="951"/>
      <c r="V114" s="951"/>
      <c r="W114" s="951"/>
      <c r="X114" s="951"/>
      <c r="Y114" s="951"/>
      <c r="Z114" s="951"/>
      <c r="AA114" s="951"/>
      <c r="AB114" s="951"/>
      <c r="AC114" s="951"/>
      <c r="AD114" s="951"/>
      <c r="AE114" s="951"/>
      <c r="AF114" s="951"/>
      <c r="AG114" s="951"/>
      <c r="AH114" s="951"/>
      <c r="AI114" s="951"/>
      <c r="AJ114" s="951"/>
      <c r="AK114" s="951"/>
      <c r="AL114" s="951"/>
      <c r="AM114" s="951"/>
      <c r="AN114" s="951"/>
      <c r="AO114" s="951"/>
      <c r="AP114" s="952"/>
      <c r="AQ114" s="930"/>
      <c r="AR114" s="931"/>
      <c r="AS114" s="931"/>
      <c r="AT114" s="931"/>
      <c r="AU114" s="931"/>
      <c r="AV114" s="931"/>
      <c r="AW114" s="931"/>
      <c r="AX114" s="931"/>
      <c r="AY114" s="932"/>
      <c r="AZ114" s="930"/>
      <c r="BA114" s="931"/>
      <c r="BB114" s="931"/>
      <c r="BC114" s="931"/>
      <c r="BD114" s="931"/>
      <c r="BE114" s="931"/>
      <c r="BF114" s="931"/>
      <c r="BG114" s="931"/>
      <c r="BH114" s="931"/>
      <c r="BI114" s="932"/>
    </row>
    <row r="115" spans="1:61" ht="15" customHeight="1" x14ac:dyDescent="0.2">
      <c r="A115" s="949"/>
      <c r="B115" s="272"/>
      <c r="C115" s="272"/>
      <c r="D115" s="273"/>
      <c r="E115" s="950" t="s">
        <v>256</v>
      </c>
      <c r="F115" s="951"/>
      <c r="G115" s="951"/>
      <c r="H115" s="951"/>
      <c r="I115" s="951"/>
      <c r="J115" s="951"/>
      <c r="K115" s="951"/>
      <c r="L115" s="951"/>
      <c r="M115" s="951"/>
      <c r="N115" s="951"/>
      <c r="O115" s="951"/>
      <c r="P115" s="951"/>
      <c r="Q115" s="951"/>
      <c r="R115" s="951"/>
      <c r="S115" s="951"/>
      <c r="T115" s="951"/>
      <c r="U115" s="951"/>
      <c r="V115" s="951"/>
      <c r="W115" s="951"/>
      <c r="X115" s="951"/>
      <c r="Y115" s="951"/>
      <c r="Z115" s="951"/>
      <c r="AA115" s="951"/>
      <c r="AB115" s="951"/>
      <c r="AC115" s="951"/>
      <c r="AD115" s="951"/>
      <c r="AE115" s="951"/>
      <c r="AF115" s="951"/>
      <c r="AG115" s="951"/>
      <c r="AH115" s="951"/>
      <c r="AI115" s="951"/>
      <c r="AJ115" s="951"/>
      <c r="AK115" s="951"/>
      <c r="AL115" s="951"/>
      <c r="AM115" s="951"/>
      <c r="AN115" s="951"/>
      <c r="AO115" s="951"/>
      <c r="AP115" s="952"/>
      <c r="AQ115" s="930"/>
      <c r="AR115" s="931"/>
      <c r="AS115" s="931"/>
      <c r="AT115" s="931"/>
      <c r="AU115" s="931"/>
      <c r="AV115" s="931"/>
      <c r="AW115" s="931"/>
      <c r="AX115" s="931"/>
      <c r="AY115" s="932"/>
      <c r="AZ115" s="930"/>
      <c r="BA115" s="931"/>
      <c r="BB115" s="931"/>
      <c r="BC115" s="931"/>
      <c r="BD115" s="931"/>
      <c r="BE115" s="931"/>
      <c r="BF115" s="931"/>
      <c r="BG115" s="931"/>
      <c r="BH115" s="931"/>
      <c r="BI115" s="932"/>
    </row>
    <row r="116" spans="1:61" ht="27.75" customHeight="1" x14ac:dyDescent="0.2">
      <c r="A116" s="949"/>
      <c r="B116" s="272"/>
      <c r="C116" s="272"/>
      <c r="D116" s="273"/>
      <c r="E116" s="950" t="s">
        <v>325</v>
      </c>
      <c r="F116" s="951"/>
      <c r="G116" s="951"/>
      <c r="H116" s="951"/>
      <c r="I116" s="951"/>
      <c r="J116" s="951"/>
      <c r="K116" s="951"/>
      <c r="L116" s="951"/>
      <c r="M116" s="951"/>
      <c r="N116" s="951"/>
      <c r="O116" s="951"/>
      <c r="P116" s="951"/>
      <c r="Q116" s="951"/>
      <c r="R116" s="951"/>
      <c r="S116" s="951"/>
      <c r="T116" s="951"/>
      <c r="U116" s="951"/>
      <c r="V116" s="951"/>
      <c r="W116" s="951"/>
      <c r="X116" s="951"/>
      <c r="Y116" s="951"/>
      <c r="Z116" s="951"/>
      <c r="AA116" s="951"/>
      <c r="AB116" s="951"/>
      <c r="AC116" s="951"/>
      <c r="AD116" s="951"/>
      <c r="AE116" s="951"/>
      <c r="AF116" s="951"/>
      <c r="AG116" s="951"/>
      <c r="AH116" s="951"/>
      <c r="AI116" s="951"/>
      <c r="AJ116" s="951"/>
      <c r="AK116" s="951"/>
      <c r="AL116" s="951"/>
      <c r="AM116" s="951"/>
      <c r="AN116" s="951"/>
      <c r="AO116" s="951"/>
      <c r="AP116" s="952"/>
      <c r="AQ116" s="930"/>
      <c r="AR116" s="931"/>
      <c r="AS116" s="931"/>
      <c r="AT116" s="931"/>
      <c r="AU116" s="931"/>
      <c r="AV116" s="931"/>
      <c r="AW116" s="931"/>
      <c r="AX116" s="931"/>
      <c r="AY116" s="932"/>
      <c r="AZ116" s="930"/>
      <c r="BA116" s="931"/>
      <c r="BB116" s="931"/>
      <c r="BC116" s="931"/>
      <c r="BD116" s="931"/>
      <c r="BE116" s="931"/>
      <c r="BF116" s="931"/>
      <c r="BG116" s="931"/>
      <c r="BH116" s="931"/>
      <c r="BI116" s="932"/>
    </row>
    <row r="117" spans="1:61" ht="29.25" customHeight="1" x14ac:dyDescent="0.2">
      <c r="A117" s="949"/>
      <c r="B117" s="272"/>
      <c r="C117" s="272"/>
      <c r="D117" s="273"/>
      <c r="E117" s="950" t="s">
        <v>326</v>
      </c>
      <c r="F117" s="951"/>
      <c r="G117" s="951"/>
      <c r="H117" s="951"/>
      <c r="I117" s="951"/>
      <c r="J117" s="951"/>
      <c r="K117" s="951"/>
      <c r="L117" s="951"/>
      <c r="M117" s="951"/>
      <c r="N117" s="951"/>
      <c r="O117" s="951"/>
      <c r="P117" s="951"/>
      <c r="Q117" s="951"/>
      <c r="R117" s="951"/>
      <c r="S117" s="951"/>
      <c r="T117" s="951"/>
      <c r="U117" s="951"/>
      <c r="V117" s="951"/>
      <c r="W117" s="951"/>
      <c r="X117" s="951"/>
      <c r="Y117" s="951"/>
      <c r="Z117" s="951"/>
      <c r="AA117" s="951"/>
      <c r="AB117" s="951"/>
      <c r="AC117" s="951"/>
      <c r="AD117" s="951"/>
      <c r="AE117" s="951"/>
      <c r="AF117" s="951"/>
      <c r="AG117" s="951"/>
      <c r="AH117" s="951"/>
      <c r="AI117" s="951"/>
      <c r="AJ117" s="951"/>
      <c r="AK117" s="951"/>
      <c r="AL117" s="951"/>
      <c r="AM117" s="951"/>
      <c r="AN117" s="951"/>
      <c r="AO117" s="951"/>
      <c r="AP117" s="952"/>
      <c r="AQ117" s="930"/>
      <c r="AR117" s="931"/>
      <c r="AS117" s="931"/>
      <c r="AT117" s="931"/>
      <c r="AU117" s="931"/>
      <c r="AV117" s="931"/>
      <c r="AW117" s="931"/>
      <c r="AX117" s="931"/>
      <c r="AY117" s="932"/>
      <c r="AZ117" s="930"/>
      <c r="BA117" s="931"/>
      <c r="BB117" s="931"/>
      <c r="BC117" s="931"/>
      <c r="BD117" s="931"/>
      <c r="BE117" s="931"/>
      <c r="BF117" s="931"/>
      <c r="BG117" s="931"/>
      <c r="BH117" s="931"/>
      <c r="BI117" s="932"/>
    </row>
    <row r="118" spans="1:61" ht="27" customHeight="1" x14ac:dyDescent="0.2">
      <c r="A118" s="949"/>
      <c r="B118" s="272"/>
      <c r="C118" s="272"/>
      <c r="D118" s="273"/>
      <c r="E118" s="950" t="s">
        <v>257</v>
      </c>
      <c r="F118" s="951"/>
      <c r="G118" s="951"/>
      <c r="H118" s="951"/>
      <c r="I118" s="951"/>
      <c r="J118" s="951"/>
      <c r="K118" s="951"/>
      <c r="L118" s="951"/>
      <c r="M118" s="951"/>
      <c r="N118" s="951"/>
      <c r="O118" s="951"/>
      <c r="P118" s="951"/>
      <c r="Q118" s="951"/>
      <c r="R118" s="951"/>
      <c r="S118" s="951"/>
      <c r="T118" s="951"/>
      <c r="U118" s="951"/>
      <c r="V118" s="951"/>
      <c r="W118" s="951"/>
      <c r="X118" s="951"/>
      <c r="Y118" s="951"/>
      <c r="Z118" s="951"/>
      <c r="AA118" s="951"/>
      <c r="AB118" s="951"/>
      <c r="AC118" s="951"/>
      <c r="AD118" s="951"/>
      <c r="AE118" s="951"/>
      <c r="AF118" s="951"/>
      <c r="AG118" s="951"/>
      <c r="AH118" s="951"/>
      <c r="AI118" s="951"/>
      <c r="AJ118" s="951"/>
      <c r="AK118" s="951"/>
      <c r="AL118" s="951"/>
      <c r="AM118" s="951"/>
      <c r="AN118" s="951"/>
      <c r="AO118" s="951"/>
      <c r="AP118" s="952"/>
      <c r="AQ118" s="930"/>
      <c r="AR118" s="931"/>
      <c r="AS118" s="931"/>
      <c r="AT118" s="931"/>
      <c r="AU118" s="931"/>
      <c r="AV118" s="931"/>
      <c r="AW118" s="931"/>
      <c r="AX118" s="931"/>
      <c r="AY118" s="932"/>
      <c r="AZ118" s="930"/>
      <c r="BA118" s="931"/>
      <c r="BB118" s="931"/>
      <c r="BC118" s="931"/>
      <c r="BD118" s="931"/>
      <c r="BE118" s="931"/>
      <c r="BF118" s="931"/>
      <c r="BG118" s="931"/>
      <c r="BH118" s="931"/>
      <c r="BI118" s="932"/>
    </row>
    <row r="119" spans="1:61" ht="15" customHeight="1" x14ac:dyDescent="0.2">
      <c r="A119" s="949"/>
      <c r="B119" s="272"/>
      <c r="C119" s="272"/>
      <c r="D119" s="273"/>
      <c r="E119" s="950" t="s">
        <v>258</v>
      </c>
      <c r="F119" s="951"/>
      <c r="G119" s="951"/>
      <c r="H119" s="951"/>
      <c r="I119" s="951"/>
      <c r="J119" s="951"/>
      <c r="K119" s="951"/>
      <c r="L119" s="951"/>
      <c r="M119" s="951"/>
      <c r="N119" s="951"/>
      <c r="O119" s="951"/>
      <c r="P119" s="951"/>
      <c r="Q119" s="951"/>
      <c r="R119" s="951"/>
      <c r="S119" s="951"/>
      <c r="T119" s="951"/>
      <c r="U119" s="951"/>
      <c r="V119" s="951"/>
      <c r="W119" s="951"/>
      <c r="X119" s="951"/>
      <c r="Y119" s="951"/>
      <c r="Z119" s="951"/>
      <c r="AA119" s="951"/>
      <c r="AB119" s="951"/>
      <c r="AC119" s="951"/>
      <c r="AD119" s="951"/>
      <c r="AE119" s="951"/>
      <c r="AF119" s="951"/>
      <c r="AG119" s="951"/>
      <c r="AH119" s="951"/>
      <c r="AI119" s="951"/>
      <c r="AJ119" s="951"/>
      <c r="AK119" s="951"/>
      <c r="AL119" s="951"/>
      <c r="AM119" s="951"/>
      <c r="AN119" s="951"/>
      <c r="AO119" s="951"/>
      <c r="AP119" s="952"/>
      <c r="AQ119" s="930"/>
      <c r="AR119" s="931"/>
      <c r="AS119" s="931"/>
      <c r="AT119" s="931"/>
      <c r="AU119" s="931"/>
      <c r="AV119" s="931"/>
      <c r="AW119" s="931"/>
      <c r="AX119" s="931"/>
      <c r="AY119" s="932"/>
      <c r="AZ119" s="930"/>
      <c r="BA119" s="931"/>
      <c r="BB119" s="931"/>
      <c r="BC119" s="931"/>
      <c r="BD119" s="931"/>
      <c r="BE119" s="931"/>
      <c r="BF119" s="931"/>
      <c r="BG119" s="931"/>
      <c r="BH119" s="931"/>
      <c r="BI119" s="932"/>
    </row>
    <row r="120" spans="1:61" ht="15" customHeight="1" x14ac:dyDescent="0.2">
      <c r="A120" s="953" t="s">
        <v>259</v>
      </c>
      <c r="B120" s="398"/>
      <c r="C120" s="398"/>
      <c r="D120" s="399"/>
      <c r="E120" s="674" t="s">
        <v>260</v>
      </c>
      <c r="F120" s="675"/>
      <c r="G120" s="675"/>
      <c r="H120" s="675"/>
      <c r="I120" s="675"/>
      <c r="J120" s="675"/>
      <c r="K120" s="675"/>
      <c r="L120" s="675"/>
      <c r="M120" s="675"/>
      <c r="N120" s="675"/>
      <c r="O120" s="675"/>
      <c r="P120" s="675"/>
      <c r="Q120" s="675"/>
      <c r="R120" s="675"/>
      <c r="S120" s="675"/>
      <c r="T120" s="675"/>
      <c r="U120" s="675"/>
      <c r="V120" s="675"/>
      <c r="W120" s="675"/>
      <c r="X120" s="675"/>
      <c r="Y120" s="675"/>
      <c r="Z120" s="675"/>
      <c r="AA120" s="675"/>
      <c r="AB120" s="675"/>
      <c r="AC120" s="675"/>
      <c r="AD120" s="675"/>
      <c r="AE120" s="675"/>
      <c r="AF120" s="675"/>
      <c r="AG120" s="675"/>
      <c r="AH120" s="675"/>
      <c r="AI120" s="675"/>
      <c r="AJ120" s="675"/>
      <c r="AK120" s="675"/>
      <c r="AL120" s="675"/>
      <c r="AM120" s="675"/>
      <c r="AN120" s="675"/>
      <c r="AO120" s="675"/>
      <c r="AP120" s="676"/>
      <c r="AQ120" s="954"/>
      <c r="AR120" s="955"/>
      <c r="AS120" s="955"/>
      <c r="AT120" s="955"/>
      <c r="AU120" s="955"/>
      <c r="AV120" s="955"/>
      <c r="AW120" s="955"/>
      <c r="AX120" s="955"/>
      <c r="AY120" s="956"/>
      <c r="AZ120" s="957">
        <f>SUM(AZ121:AZ124)</f>
        <v>0</v>
      </c>
      <c r="BA120" s="958"/>
      <c r="BB120" s="958"/>
      <c r="BC120" s="958"/>
      <c r="BD120" s="958"/>
      <c r="BE120" s="958"/>
      <c r="BF120" s="958"/>
      <c r="BG120" s="958"/>
      <c r="BH120" s="958"/>
      <c r="BI120" s="959"/>
    </row>
    <row r="121" spans="1:61" ht="24.75" customHeight="1" x14ac:dyDescent="0.2">
      <c r="A121" s="949"/>
      <c r="B121" s="272"/>
      <c r="C121" s="272"/>
      <c r="D121" s="273"/>
      <c r="E121" s="943" t="s">
        <v>306</v>
      </c>
      <c r="F121" s="944"/>
      <c r="G121" s="944"/>
      <c r="H121" s="944"/>
      <c r="I121" s="944"/>
      <c r="J121" s="944"/>
      <c r="K121" s="944"/>
      <c r="L121" s="944"/>
      <c r="M121" s="944"/>
      <c r="N121" s="944"/>
      <c r="O121" s="944"/>
      <c r="P121" s="944"/>
      <c r="Q121" s="944"/>
      <c r="R121" s="944"/>
      <c r="S121" s="944"/>
      <c r="T121" s="944"/>
      <c r="U121" s="944"/>
      <c r="V121" s="944"/>
      <c r="W121" s="944"/>
      <c r="X121" s="944"/>
      <c r="Y121" s="944"/>
      <c r="Z121" s="944"/>
      <c r="AA121" s="944"/>
      <c r="AB121" s="944"/>
      <c r="AC121" s="944"/>
      <c r="AD121" s="944"/>
      <c r="AE121" s="944"/>
      <c r="AF121" s="944"/>
      <c r="AG121" s="944"/>
      <c r="AH121" s="944"/>
      <c r="AI121" s="944"/>
      <c r="AJ121" s="944"/>
      <c r="AK121" s="944"/>
      <c r="AL121" s="944"/>
      <c r="AM121" s="944"/>
      <c r="AN121" s="944"/>
      <c r="AO121" s="944"/>
      <c r="AP121" s="945"/>
      <c r="AQ121" s="936"/>
      <c r="AR121" s="937"/>
      <c r="AS121" s="937"/>
      <c r="AT121" s="937"/>
      <c r="AU121" s="937"/>
      <c r="AV121" s="937"/>
      <c r="AW121" s="937"/>
      <c r="AX121" s="937"/>
      <c r="AY121" s="938"/>
      <c r="AZ121" s="946"/>
      <c r="BA121" s="947"/>
      <c r="BB121" s="947"/>
      <c r="BC121" s="947"/>
      <c r="BD121" s="947"/>
      <c r="BE121" s="947"/>
      <c r="BF121" s="947"/>
      <c r="BG121" s="947"/>
      <c r="BH121" s="947"/>
      <c r="BI121" s="948"/>
    </row>
    <row r="122" spans="1:61" ht="27.75" customHeight="1" x14ac:dyDescent="0.2">
      <c r="A122" s="271"/>
      <c r="B122" s="272"/>
      <c r="C122" s="272"/>
      <c r="D122" s="273"/>
      <c r="E122" s="943" t="s">
        <v>305</v>
      </c>
      <c r="F122" s="944"/>
      <c r="G122" s="944"/>
      <c r="H122" s="944"/>
      <c r="I122" s="944"/>
      <c r="J122" s="944"/>
      <c r="K122" s="944"/>
      <c r="L122" s="944"/>
      <c r="M122" s="944"/>
      <c r="N122" s="944"/>
      <c r="O122" s="944"/>
      <c r="P122" s="944"/>
      <c r="Q122" s="944"/>
      <c r="R122" s="944"/>
      <c r="S122" s="944"/>
      <c r="T122" s="944"/>
      <c r="U122" s="944"/>
      <c r="V122" s="944"/>
      <c r="W122" s="944"/>
      <c r="X122" s="944"/>
      <c r="Y122" s="944"/>
      <c r="Z122" s="944"/>
      <c r="AA122" s="944"/>
      <c r="AB122" s="944"/>
      <c r="AC122" s="944"/>
      <c r="AD122" s="944"/>
      <c r="AE122" s="944"/>
      <c r="AF122" s="944"/>
      <c r="AG122" s="944"/>
      <c r="AH122" s="944"/>
      <c r="AI122" s="944"/>
      <c r="AJ122" s="944"/>
      <c r="AK122" s="944"/>
      <c r="AL122" s="944"/>
      <c r="AM122" s="944"/>
      <c r="AN122" s="944"/>
      <c r="AO122" s="944"/>
      <c r="AP122" s="945"/>
      <c r="AQ122" s="936"/>
      <c r="AR122" s="937"/>
      <c r="AS122" s="937"/>
      <c r="AT122" s="937"/>
      <c r="AU122" s="937"/>
      <c r="AV122" s="937"/>
      <c r="AW122" s="937"/>
      <c r="AX122" s="937"/>
      <c r="AY122" s="938"/>
      <c r="AZ122" s="946"/>
      <c r="BA122" s="947"/>
      <c r="BB122" s="947"/>
      <c r="BC122" s="947"/>
      <c r="BD122" s="947"/>
      <c r="BE122" s="947"/>
      <c r="BF122" s="947"/>
      <c r="BG122" s="947"/>
      <c r="BH122" s="947"/>
      <c r="BI122" s="948"/>
    </row>
    <row r="123" spans="1:61" ht="29.25" customHeight="1" x14ac:dyDescent="0.2">
      <c r="A123" s="198"/>
      <c r="B123" s="199"/>
      <c r="C123" s="199"/>
      <c r="D123" s="200"/>
      <c r="E123" s="943" t="s">
        <v>261</v>
      </c>
      <c r="F123" s="944"/>
      <c r="G123" s="944"/>
      <c r="H123" s="944"/>
      <c r="I123" s="944"/>
      <c r="J123" s="944"/>
      <c r="K123" s="944"/>
      <c r="L123" s="944"/>
      <c r="M123" s="944"/>
      <c r="N123" s="944"/>
      <c r="O123" s="944"/>
      <c r="P123" s="944"/>
      <c r="Q123" s="944"/>
      <c r="R123" s="944"/>
      <c r="S123" s="944"/>
      <c r="T123" s="944"/>
      <c r="U123" s="944"/>
      <c r="V123" s="944"/>
      <c r="W123" s="944"/>
      <c r="X123" s="944"/>
      <c r="Y123" s="944"/>
      <c r="Z123" s="944"/>
      <c r="AA123" s="944"/>
      <c r="AB123" s="944"/>
      <c r="AC123" s="944"/>
      <c r="AD123" s="944"/>
      <c r="AE123" s="944"/>
      <c r="AF123" s="944"/>
      <c r="AG123" s="944"/>
      <c r="AH123" s="944"/>
      <c r="AI123" s="944"/>
      <c r="AJ123" s="944"/>
      <c r="AK123" s="944"/>
      <c r="AL123" s="944"/>
      <c r="AM123" s="944"/>
      <c r="AN123" s="944"/>
      <c r="AO123" s="944"/>
      <c r="AP123" s="945"/>
      <c r="AQ123" s="936"/>
      <c r="AR123" s="937"/>
      <c r="AS123" s="937"/>
      <c r="AT123" s="937"/>
      <c r="AU123" s="937"/>
      <c r="AV123" s="937"/>
      <c r="AW123" s="937"/>
      <c r="AX123" s="937"/>
      <c r="AY123" s="938"/>
      <c r="AZ123" s="946"/>
      <c r="BA123" s="947"/>
      <c r="BB123" s="947"/>
      <c r="BC123" s="947"/>
      <c r="BD123" s="947"/>
      <c r="BE123" s="947"/>
      <c r="BF123" s="947"/>
      <c r="BG123" s="947"/>
      <c r="BH123" s="947"/>
      <c r="BI123" s="948"/>
    </row>
    <row r="124" spans="1:61" ht="15" customHeight="1" x14ac:dyDescent="0.2">
      <c r="A124" s="198"/>
      <c r="B124" s="199"/>
      <c r="C124" s="199"/>
      <c r="D124" s="200"/>
      <c r="E124" s="943" t="s">
        <v>262</v>
      </c>
      <c r="F124" s="944"/>
      <c r="G124" s="944"/>
      <c r="H124" s="944"/>
      <c r="I124" s="944"/>
      <c r="J124" s="944"/>
      <c r="K124" s="944"/>
      <c r="L124" s="944"/>
      <c r="M124" s="944"/>
      <c r="N124" s="944"/>
      <c r="O124" s="944"/>
      <c r="P124" s="944"/>
      <c r="Q124" s="944"/>
      <c r="R124" s="944"/>
      <c r="S124" s="944"/>
      <c r="T124" s="944"/>
      <c r="U124" s="944"/>
      <c r="V124" s="944"/>
      <c r="W124" s="944"/>
      <c r="X124" s="944"/>
      <c r="Y124" s="944"/>
      <c r="Z124" s="944"/>
      <c r="AA124" s="944"/>
      <c r="AB124" s="944"/>
      <c r="AC124" s="944"/>
      <c r="AD124" s="944"/>
      <c r="AE124" s="944"/>
      <c r="AF124" s="944"/>
      <c r="AG124" s="944"/>
      <c r="AH124" s="944"/>
      <c r="AI124" s="944"/>
      <c r="AJ124" s="944"/>
      <c r="AK124" s="944"/>
      <c r="AL124" s="944"/>
      <c r="AM124" s="944"/>
      <c r="AN124" s="944"/>
      <c r="AO124" s="944"/>
      <c r="AP124" s="945"/>
      <c r="AQ124" s="936"/>
      <c r="AR124" s="937"/>
      <c r="AS124" s="937"/>
      <c r="AT124" s="937"/>
      <c r="AU124" s="937"/>
      <c r="AV124" s="937"/>
      <c r="AW124" s="937"/>
      <c r="AX124" s="937"/>
      <c r="AY124" s="938"/>
      <c r="AZ124" s="946"/>
      <c r="BA124" s="947"/>
      <c r="BB124" s="947"/>
      <c r="BC124" s="947"/>
      <c r="BD124" s="947"/>
      <c r="BE124" s="947"/>
      <c r="BF124" s="947"/>
      <c r="BG124" s="947"/>
      <c r="BH124" s="947"/>
      <c r="BI124" s="948"/>
    </row>
    <row r="125" spans="1:61" ht="15" customHeight="1" x14ac:dyDescent="0.2">
      <c r="A125" s="939" t="s">
        <v>263</v>
      </c>
      <c r="B125" s="272"/>
      <c r="C125" s="272"/>
      <c r="D125" s="273"/>
      <c r="E125" s="742" t="s">
        <v>264</v>
      </c>
      <c r="F125" s="743"/>
      <c r="G125" s="743"/>
      <c r="H125" s="743"/>
      <c r="I125" s="743"/>
      <c r="J125" s="743"/>
      <c r="K125" s="743"/>
      <c r="L125" s="743"/>
      <c r="M125" s="743"/>
      <c r="N125" s="743"/>
      <c r="O125" s="743"/>
      <c r="P125" s="743"/>
      <c r="Q125" s="743"/>
      <c r="R125" s="743"/>
      <c r="S125" s="743"/>
      <c r="T125" s="743"/>
      <c r="U125" s="743"/>
      <c r="V125" s="743"/>
      <c r="W125" s="743"/>
      <c r="X125" s="743"/>
      <c r="Y125" s="743"/>
      <c r="Z125" s="743"/>
      <c r="AA125" s="743"/>
      <c r="AB125" s="743"/>
      <c r="AC125" s="743"/>
      <c r="AD125" s="743"/>
      <c r="AE125" s="743"/>
      <c r="AF125" s="743"/>
      <c r="AG125" s="743"/>
      <c r="AH125" s="743"/>
      <c r="AI125" s="743"/>
      <c r="AJ125" s="743"/>
      <c r="AK125" s="743"/>
      <c r="AL125" s="743"/>
      <c r="AM125" s="743"/>
      <c r="AN125" s="743"/>
      <c r="AO125" s="743"/>
      <c r="AP125" s="744"/>
      <c r="AQ125" s="927">
        <f>AQ126</f>
        <v>0</v>
      </c>
      <c r="AR125" s="928"/>
      <c r="AS125" s="928"/>
      <c r="AT125" s="928"/>
      <c r="AU125" s="928"/>
      <c r="AV125" s="928"/>
      <c r="AW125" s="928"/>
      <c r="AX125" s="928"/>
      <c r="AY125" s="929"/>
      <c r="AZ125" s="927">
        <f>AZ126+AZ127</f>
        <v>0</v>
      </c>
      <c r="BA125" s="928"/>
      <c r="BB125" s="928"/>
      <c r="BC125" s="928"/>
      <c r="BD125" s="928"/>
      <c r="BE125" s="928"/>
      <c r="BF125" s="928"/>
      <c r="BG125" s="928"/>
      <c r="BH125" s="928"/>
      <c r="BI125" s="929"/>
    </row>
    <row r="126" spans="1:61" ht="15" customHeight="1" x14ac:dyDescent="0.2">
      <c r="A126" s="271"/>
      <c r="B126" s="272"/>
      <c r="C126" s="272"/>
      <c r="D126" s="273"/>
      <c r="E126" s="274" t="s">
        <v>265</v>
      </c>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c r="AK126" s="275"/>
      <c r="AL126" s="275"/>
      <c r="AM126" s="275"/>
      <c r="AN126" s="275"/>
      <c r="AO126" s="275"/>
      <c r="AP126" s="276"/>
      <c r="AQ126" s="930"/>
      <c r="AR126" s="931"/>
      <c r="AS126" s="931"/>
      <c r="AT126" s="931"/>
      <c r="AU126" s="931"/>
      <c r="AV126" s="931"/>
      <c r="AW126" s="931"/>
      <c r="AX126" s="931"/>
      <c r="AY126" s="932"/>
      <c r="AZ126" s="930"/>
      <c r="BA126" s="931"/>
      <c r="BB126" s="931"/>
      <c r="BC126" s="931"/>
      <c r="BD126" s="931"/>
      <c r="BE126" s="931"/>
      <c r="BF126" s="931"/>
      <c r="BG126" s="931"/>
      <c r="BH126" s="931"/>
      <c r="BI126" s="932"/>
    </row>
    <row r="127" spans="1:61" ht="15" customHeight="1" x14ac:dyDescent="0.2">
      <c r="A127" s="271"/>
      <c r="B127" s="272"/>
      <c r="C127" s="272"/>
      <c r="D127" s="273"/>
      <c r="E127" s="274" t="s">
        <v>266</v>
      </c>
      <c r="F127" s="275"/>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275"/>
      <c r="AK127" s="275"/>
      <c r="AL127" s="275"/>
      <c r="AM127" s="275"/>
      <c r="AN127" s="275"/>
      <c r="AO127" s="275"/>
      <c r="AP127" s="276"/>
      <c r="AQ127" s="936"/>
      <c r="AR127" s="937"/>
      <c r="AS127" s="937"/>
      <c r="AT127" s="937"/>
      <c r="AU127" s="937"/>
      <c r="AV127" s="937"/>
      <c r="AW127" s="937"/>
      <c r="AX127" s="937"/>
      <c r="AY127" s="938"/>
      <c r="AZ127" s="930"/>
      <c r="BA127" s="931"/>
      <c r="BB127" s="931"/>
      <c r="BC127" s="931"/>
      <c r="BD127" s="931"/>
      <c r="BE127" s="931"/>
      <c r="BF127" s="931"/>
      <c r="BG127" s="931"/>
      <c r="BH127" s="931"/>
      <c r="BI127" s="932"/>
    </row>
    <row r="128" spans="1:61" ht="15" customHeight="1" x14ac:dyDescent="0.2">
      <c r="A128" s="939" t="s">
        <v>267</v>
      </c>
      <c r="B128" s="272"/>
      <c r="C128" s="272"/>
      <c r="D128" s="273"/>
      <c r="E128" s="742" t="s">
        <v>268</v>
      </c>
      <c r="F128" s="743"/>
      <c r="G128" s="743"/>
      <c r="H128" s="743"/>
      <c r="I128" s="743"/>
      <c r="J128" s="743"/>
      <c r="K128" s="743"/>
      <c r="L128" s="743"/>
      <c r="M128" s="743"/>
      <c r="N128" s="743"/>
      <c r="O128" s="743"/>
      <c r="P128" s="743"/>
      <c r="Q128" s="743"/>
      <c r="R128" s="743"/>
      <c r="S128" s="743"/>
      <c r="T128" s="743"/>
      <c r="U128" s="743"/>
      <c r="V128" s="743"/>
      <c r="W128" s="743"/>
      <c r="X128" s="743"/>
      <c r="Y128" s="743"/>
      <c r="Z128" s="743"/>
      <c r="AA128" s="743"/>
      <c r="AB128" s="743"/>
      <c r="AC128" s="743"/>
      <c r="AD128" s="743"/>
      <c r="AE128" s="743"/>
      <c r="AF128" s="743"/>
      <c r="AG128" s="743"/>
      <c r="AH128" s="743"/>
      <c r="AI128" s="743"/>
      <c r="AJ128" s="743"/>
      <c r="AK128" s="743"/>
      <c r="AL128" s="743"/>
      <c r="AM128" s="743"/>
      <c r="AN128" s="743"/>
      <c r="AO128" s="743"/>
      <c r="AP128" s="744"/>
      <c r="AQ128" s="927">
        <f>AQ129+AQ132</f>
        <v>0</v>
      </c>
      <c r="AR128" s="928"/>
      <c r="AS128" s="928"/>
      <c r="AT128" s="928"/>
      <c r="AU128" s="928"/>
      <c r="AV128" s="928"/>
      <c r="AW128" s="928"/>
      <c r="AX128" s="928"/>
      <c r="AY128" s="929"/>
      <c r="AZ128" s="927">
        <f>AZ129+AZ132</f>
        <v>0</v>
      </c>
      <c r="BA128" s="928"/>
      <c r="BB128" s="928"/>
      <c r="BC128" s="928"/>
      <c r="BD128" s="928"/>
      <c r="BE128" s="928"/>
      <c r="BF128" s="928"/>
      <c r="BG128" s="928"/>
      <c r="BH128" s="928"/>
      <c r="BI128" s="929"/>
    </row>
    <row r="129" spans="1:62" ht="12" customHeight="1" x14ac:dyDescent="0.2">
      <c r="A129" s="271"/>
      <c r="B129" s="272"/>
      <c r="C129" s="272"/>
      <c r="D129" s="273"/>
      <c r="E129" s="274" t="s">
        <v>269</v>
      </c>
      <c r="F129" s="275"/>
      <c r="G129" s="275"/>
      <c r="H129" s="275"/>
      <c r="I129" s="275"/>
      <c r="J129" s="275"/>
      <c r="K129" s="275"/>
      <c r="L129" s="275"/>
      <c r="M129" s="275"/>
      <c r="N129" s="275"/>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5"/>
      <c r="AJ129" s="275"/>
      <c r="AK129" s="275"/>
      <c r="AL129" s="275"/>
      <c r="AM129" s="275"/>
      <c r="AN129" s="275"/>
      <c r="AO129" s="275"/>
      <c r="AP129" s="276"/>
      <c r="AQ129" s="940">
        <f>AQ130+AQ131</f>
        <v>0</v>
      </c>
      <c r="AR129" s="941"/>
      <c r="AS129" s="941"/>
      <c r="AT129" s="941"/>
      <c r="AU129" s="941"/>
      <c r="AV129" s="941"/>
      <c r="AW129" s="941"/>
      <c r="AX129" s="941"/>
      <c r="AY129" s="942"/>
      <c r="AZ129" s="940">
        <f>AZ130+AZ131</f>
        <v>0</v>
      </c>
      <c r="BA129" s="941"/>
      <c r="BB129" s="941"/>
      <c r="BC129" s="941"/>
      <c r="BD129" s="941"/>
      <c r="BE129" s="941"/>
      <c r="BF129" s="941"/>
      <c r="BG129" s="941"/>
      <c r="BH129" s="941"/>
      <c r="BI129" s="942"/>
    </row>
    <row r="130" spans="1:62" ht="12" customHeight="1" x14ac:dyDescent="0.2">
      <c r="A130" s="198"/>
      <c r="B130" s="199"/>
      <c r="C130" s="199"/>
      <c r="D130" s="200"/>
      <c r="E130" s="274" t="s">
        <v>270</v>
      </c>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6"/>
      <c r="AQ130" s="930"/>
      <c r="AR130" s="931"/>
      <c r="AS130" s="931"/>
      <c r="AT130" s="931"/>
      <c r="AU130" s="931"/>
      <c r="AV130" s="931"/>
      <c r="AW130" s="931"/>
      <c r="AX130" s="931"/>
      <c r="AY130" s="932"/>
      <c r="AZ130" s="930"/>
      <c r="BA130" s="931"/>
      <c r="BB130" s="931"/>
      <c r="BC130" s="931"/>
      <c r="BD130" s="931"/>
      <c r="BE130" s="931"/>
      <c r="BF130" s="931"/>
      <c r="BG130" s="931"/>
      <c r="BH130" s="931"/>
      <c r="BI130" s="932"/>
    </row>
    <row r="131" spans="1:62" ht="12" customHeight="1" x14ac:dyDescent="0.2">
      <c r="A131" s="198"/>
      <c r="B131" s="199"/>
      <c r="C131" s="199"/>
      <c r="D131" s="200"/>
      <c r="E131" s="274" t="s">
        <v>271</v>
      </c>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6"/>
      <c r="AQ131" s="930"/>
      <c r="AR131" s="931"/>
      <c r="AS131" s="931"/>
      <c r="AT131" s="931"/>
      <c r="AU131" s="931"/>
      <c r="AV131" s="931"/>
      <c r="AW131" s="931"/>
      <c r="AX131" s="931"/>
      <c r="AY131" s="932"/>
      <c r="AZ131" s="930"/>
      <c r="BA131" s="931"/>
      <c r="BB131" s="931"/>
      <c r="BC131" s="931"/>
      <c r="BD131" s="931"/>
      <c r="BE131" s="931"/>
      <c r="BF131" s="931"/>
      <c r="BG131" s="931"/>
      <c r="BH131" s="931"/>
      <c r="BI131" s="932"/>
    </row>
    <row r="132" spans="1:62" ht="12" customHeight="1" x14ac:dyDescent="0.2">
      <c r="A132" s="271"/>
      <c r="B132" s="272"/>
      <c r="C132" s="272"/>
      <c r="D132" s="273"/>
      <c r="E132" s="274" t="s">
        <v>272</v>
      </c>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c r="AK132" s="275"/>
      <c r="AL132" s="275"/>
      <c r="AM132" s="275"/>
      <c r="AN132" s="275"/>
      <c r="AO132" s="275"/>
      <c r="AP132" s="276"/>
      <c r="AQ132" s="930"/>
      <c r="AR132" s="931"/>
      <c r="AS132" s="931"/>
      <c r="AT132" s="931"/>
      <c r="AU132" s="931"/>
      <c r="AV132" s="931"/>
      <c r="AW132" s="931"/>
      <c r="AX132" s="931"/>
      <c r="AY132" s="932"/>
      <c r="AZ132" s="930"/>
      <c r="BA132" s="931"/>
      <c r="BB132" s="931"/>
      <c r="BC132" s="931"/>
      <c r="BD132" s="931"/>
      <c r="BE132" s="931"/>
      <c r="BF132" s="931"/>
      <c r="BG132" s="931"/>
      <c r="BH132" s="931"/>
      <c r="BI132" s="932"/>
    </row>
    <row r="133" spans="1:62" ht="12" customHeight="1" x14ac:dyDescent="0.2">
      <c r="A133" s="271"/>
      <c r="B133" s="272"/>
      <c r="C133" s="272"/>
      <c r="D133" s="273"/>
      <c r="E133" s="742" t="s">
        <v>114</v>
      </c>
      <c r="F133" s="743"/>
      <c r="G133" s="743"/>
      <c r="H133" s="743"/>
      <c r="I133" s="743"/>
      <c r="J133" s="743"/>
      <c r="K133" s="743"/>
      <c r="L133" s="743"/>
      <c r="M133" s="743"/>
      <c r="N133" s="743"/>
      <c r="O133" s="743"/>
      <c r="P133" s="743"/>
      <c r="Q133" s="743"/>
      <c r="R133" s="743"/>
      <c r="S133" s="743"/>
      <c r="T133" s="743"/>
      <c r="U133" s="743"/>
      <c r="V133" s="743"/>
      <c r="W133" s="743"/>
      <c r="X133" s="743"/>
      <c r="Y133" s="743"/>
      <c r="Z133" s="743"/>
      <c r="AA133" s="743"/>
      <c r="AB133" s="743"/>
      <c r="AC133" s="743"/>
      <c r="AD133" s="743"/>
      <c r="AE133" s="743"/>
      <c r="AF133" s="743"/>
      <c r="AG133" s="743"/>
      <c r="AH133" s="743"/>
      <c r="AI133" s="743"/>
      <c r="AJ133" s="743"/>
      <c r="AK133" s="743"/>
      <c r="AL133" s="743"/>
      <c r="AM133" s="743"/>
      <c r="AN133" s="743"/>
      <c r="AO133" s="743"/>
      <c r="AP133" s="744"/>
      <c r="AQ133" s="927">
        <f>AQ128+AQ125+AQ113+AQ112+AQ111+AQ101+AQ97</f>
        <v>0</v>
      </c>
      <c r="AR133" s="928"/>
      <c r="AS133" s="928"/>
      <c r="AT133" s="928"/>
      <c r="AU133" s="928"/>
      <c r="AV133" s="928"/>
      <c r="AW133" s="928"/>
      <c r="AX133" s="928"/>
      <c r="AY133" s="929"/>
      <c r="AZ133" s="927">
        <f>AZ128+AZ125+AZ120+AZ113+AZ112+AZ111+AZ101+AZ97</f>
        <v>0</v>
      </c>
      <c r="BA133" s="928"/>
      <c r="BB133" s="928"/>
      <c r="BC133" s="928"/>
      <c r="BD133" s="928"/>
      <c r="BE133" s="928"/>
      <c r="BF133" s="928"/>
      <c r="BG133" s="928"/>
      <c r="BH133" s="928"/>
      <c r="BI133" s="929"/>
    </row>
    <row r="134" spans="1:62" ht="15" customHeight="1" x14ac:dyDescent="0.2">
      <c r="A134" s="271"/>
      <c r="B134" s="272"/>
      <c r="C134" s="272"/>
      <c r="D134" s="273"/>
      <c r="E134" s="742" t="s">
        <v>115</v>
      </c>
      <c r="F134" s="743"/>
      <c r="G134" s="743"/>
      <c r="H134" s="743"/>
      <c r="I134" s="743"/>
      <c r="J134" s="743"/>
      <c r="K134" s="743"/>
      <c r="L134" s="743"/>
      <c r="M134" s="743"/>
      <c r="N134" s="743"/>
      <c r="O134" s="743"/>
      <c r="P134" s="743"/>
      <c r="Q134" s="743"/>
      <c r="R134" s="743"/>
      <c r="S134" s="743"/>
      <c r="T134" s="743"/>
      <c r="U134" s="743"/>
      <c r="V134" s="743"/>
      <c r="W134" s="743"/>
      <c r="X134" s="743"/>
      <c r="Y134" s="743"/>
      <c r="Z134" s="743"/>
      <c r="AA134" s="743"/>
      <c r="AB134" s="743"/>
      <c r="AC134" s="743"/>
      <c r="AD134" s="743"/>
      <c r="AE134" s="743"/>
      <c r="AF134" s="743"/>
      <c r="AG134" s="743"/>
      <c r="AH134" s="743"/>
      <c r="AI134" s="743"/>
      <c r="AJ134" s="743"/>
      <c r="AK134" s="743"/>
      <c r="AL134" s="743"/>
      <c r="AM134" s="743"/>
      <c r="AN134" s="743"/>
      <c r="AO134" s="743"/>
      <c r="AP134" s="744"/>
      <c r="AQ134" s="930"/>
      <c r="AR134" s="931"/>
      <c r="AS134" s="931"/>
      <c r="AT134" s="931"/>
      <c r="AU134" s="931"/>
      <c r="AV134" s="931"/>
      <c r="AW134" s="931"/>
      <c r="AX134" s="931"/>
      <c r="AY134" s="932"/>
      <c r="AZ134" s="930"/>
      <c r="BA134" s="931"/>
      <c r="BB134" s="931"/>
      <c r="BC134" s="931"/>
      <c r="BD134" s="931"/>
      <c r="BE134" s="931"/>
      <c r="BF134" s="931"/>
      <c r="BG134" s="931"/>
      <c r="BH134" s="931"/>
      <c r="BI134" s="932"/>
    </row>
    <row r="135" spans="1:62" x14ac:dyDescent="0.2">
      <c r="A135" s="674" t="s">
        <v>116</v>
      </c>
      <c r="B135" s="675"/>
      <c r="C135" s="675"/>
      <c r="D135" s="675"/>
      <c r="E135" s="675"/>
      <c r="F135" s="675"/>
      <c r="G135" s="675"/>
      <c r="H135" s="675"/>
      <c r="I135" s="675"/>
      <c r="J135" s="675"/>
      <c r="K135" s="675"/>
      <c r="L135" s="675"/>
      <c r="M135" s="675"/>
      <c r="N135" s="675"/>
      <c r="O135" s="675"/>
      <c r="P135" s="675"/>
      <c r="Q135" s="675"/>
      <c r="R135" s="675"/>
      <c r="S135" s="675"/>
      <c r="T135" s="675"/>
      <c r="U135" s="675"/>
      <c r="V135" s="675"/>
      <c r="W135" s="675"/>
      <c r="X135" s="675"/>
      <c r="Y135" s="675"/>
      <c r="Z135" s="675"/>
      <c r="AA135" s="675"/>
      <c r="AB135" s="675"/>
      <c r="AC135" s="675"/>
      <c r="AD135" s="675"/>
      <c r="AE135" s="675"/>
      <c r="AF135" s="675"/>
      <c r="AG135" s="675"/>
      <c r="AH135" s="675"/>
      <c r="AI135" s="675"/>
      <c r="AJ135" s="675"/>
      <c r="AK135" s="675"/>
      <c r="AL135" s="675"/>
      <c r="AM135" s="675"/>
      <c r="AN135" s="675"/>
      <c r="AO135" s="675"/>
      <c r="AP135" s="676"/>
      <c r="AQ135" s="933">
        <f>AQ133+AZ133+AQ134+AZ134</f>
        <v>0</v>
      </c>
      <c r="AR135" s="934"/>
      <c r="AS135" s="934"/>
      <c r="AT135" s="934"/>
      <c r="AU135" s="934"/>
      <c r="AV135" s="934"/>
      <c r="AW135" s="934"/>
      <c r="AX135" s="934"/>
      <c r="AY135" s="934"/>
      <c r="AZ135" s="934"/>
      <c r="BA135" s="934"/>
      <c r="BB135" s="934"/>
      <c r="BC135" s="934"/>
      <c r="BD135" s="934"/>
      <c r="BE135" s="934"/>
      <c r="BF135" s="934"/>
      <c r="BG135" s="934"/>
      <c r="BH135" s="934"/>
      <c r="BI135" s="935"/>
    </row>
    <row r="136" spans="1:62" x14ac:dyDescent="0.2">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c r="BI136" s="144"/>
    </row>
    <row r="137" spans="1:62" ht="15" customHeight="1" x14ac:dyDescent="0.2">
      <c r="A137" s="144"/>
      <c r="B137" s="144"/>
      <c r="C137" s="144"/>
      <c r="D137" s="144"/>
      <c r="E137" s="144"/>
      <c r="F137" s="144"/>
      <c r="G137" s="144"/>
      <c r="H137" s="596" t="s">
        <v>0</v>
      </c>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596"/>
      <c r="AG137" s="596"/>
      <c r="AH137" s="596"/>
      <c r="AI137" s="596"/>
      <c r="AJ137" s="596"/>
      <c r="AK137" s="596"/>
      <c r="AL137" s="596"/>
      <c r="AM137" s="596"/>
      <c r="AN137" s="596"/>
      <c r="AO137" s="596"/>
      <c r="AP137" s="596"/>
      <c r="AQ137" s="194"/>
      <c r="AR137" s="194"/>
      <c r="AS137" s="194"/>
      <c r="AT137" s="194"/>
      <c r="AU137" s="194"/>
      <c r="AV137" s="194"/>
      <c r="AW137" s="194"/>
      <c r="AX137" s="194"/>
      <c r="AY137" s="194"/>
      <c r="AZ137" s="194"/>
      <c r="BA137" s="194"/>
      <c r="BB137" s="194"/>
      <c r="BC137" s="194"/>
      <c r="BD137" s="194"/>
      <c r="BE137" s="194"/>
      <c r="BF137" s="194"/>
      <c r="BG137" s="194"/>
      <c r="BH137" s="194"/>
      <c r="BI137" s="194"/>
      <c r="BJ137" s="13"/>
    </row>
    <row r="138" spans="1:62" ht="15.75" customHeight="1" x14ac:dyDescent="0.2">
      <c r="A138" s="144"/>
      <c r="B138" s="144"/>
      <c r="C138" s="144"/>
      <c r="D138" s="144"/>
      <c r="E138" s="144"/>
      <c r="F138" s="144"/>
      <c r="G138" s="144"/>
      <c r="H138" s="595"/>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596"/>
      <c r="AL138" s="596"/>
      <c r="AM138" s="596"/>
      <c r="AN138" s="596"/>
      <c r="AO138" s="596"/>
      <c r="AP138" s="597"/>
      <c r="AQ138" s="553" t="s">
        <v>236</v>
      </c>
      <c r="AR138" s="554"/>
      <c r="AS138" s="554"/>
      <c r="AT138" s="554"/>
      <c r="AU138" s="554"/>
      <c r="AV138" s="554"/>
      <c r="AW138" s="554"/>
      <c r="AX138" s="554"/>
      <c r="AY138" s="554"/>
      <c r="AZ138" s="554"/>
      <c r="BA138" s="554"/>
      <c r="BB138" s="554"/>
      <c r="BC138" s="554"/>
      <c r="BD138" s="554"/>
      <c r="BE138" s="554"/>
      <c r="BF138" s="554"/>
      <c r="BG138" s="554"/>
      <c r="BH138" s="554"/>
      <c r="BI138" s="555"/>
    </row>
    <row r="139" spans="1:62" ht="15" customHeight="1" x14ac:dyDescent="0.2">
      <c r="A139" s="144"/>
      <c r="B139" s="144"/>
      <c r="C139" s="144"/>
      <c r="D139" s="144"/>
      <c r="E139" s="144"/>
      <c r="F139" s="144"/>
      <c r="G139" s="144"/>
      <c r="H139" s="595" t="s">
        <v>1</v>
      </c>
      <c r="I139" s="596"/>
      <c r="J139" s="596"/>
      <c r="K139" s="596"/>
      <c r="L139" s="596"/>
      <c r="M139" s="596"/>
      <c r="N139" s="596"/>
      <c r="O139" s="596"/>
      <c r="P139" s="596"/>
      <c r="Q139" s="596"/>
      <c r="R139" s="596"/>
      <c r="S139" s="596"/>
      <c r="T139" s="596"/>
      <c r="U139" s="596"/>
      <c r="V139" s="596"/>
      <c r="W139" s="596"/>
      <c r="X139" s="596"/>
      <c r="Y139" s="596"/>
      <c r="Z139" s="596"/>
      <c r="AA139" s="596"/>
      <c r="AB139" s="596"/>
      <c r="AC139" s="596"/>
      <c r="AD139" s="596"/>
      <c r="AE139" s="596"/>
      <c r="AF139" s="596"/>
      <c r="AG139" s="596"/>
      <c r="AH139" s="596"/>
      <c r="AI139" s="596"/>
      <c r="AJ139" s="596"/>
      <c r="AK139" s="596"/>
      <c r="AL139" s="596"/>
      <c r="AM139" s="596"/>
      <c r="AN139" s="596"/>
      <c r="AO139" s="596"/>
      <c r="AP139" s="597"/>
      <c r="AQ139" s="556"/>
      <c r="AR139" s="557"/>
      <c r="AS139" s="557"/>
      <c r="AT139" s="557"/>
      <c r="AU139" s="557"/>
      <c r="AV139" s="557"/>
      <c r="AW139" s="557"/>
      <c r="AX139" s="557"/>
      <c r="AY139" s="557"/>
      <c r="AZ139" s="557"/>
      <c r="BA139" s="557"/>
      <c r="BB139" s="557"/>
      <c r="BC139" s="557"/>
      <c r="BD139" s="557"/>
      <c r="BE139" s="557"/>
      <c r="BF139" s="557"/>
      <c r="BG139" s="557"/>
      <c r="BH139" s="557"/>
      <c r="BI139" s="558"/>
    </row>
    <row r="140" spans="1:62" ht="15" customHeight="1" x14ac:dyDescent="0.2">
      <c r="A140" s="144"/>
      <c r="B140" s="144"/>
      <c r="C140" s="144"/>
      <c r="D140" s="144"/>
      <c r="E140" s="144"/>
      <c r="F140" s="144"/>
      <c r="G140" s="144"/>
      <c r="H140" s="220"/>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2"/>
      <c r="AQ140" s="560" t="s">
        <v>229</v>
      </c>
      <c r="AR140" s="561"/>
      <c r="AS140" s="561"/>
      <c r="AT140" s="561"/>
      <c r="AU140" s="561"/>
      <c r="AV140" s="561"/>
      <c r="AW140" s="561"/>
      <c r="AX140" s="561"/>
      <c r="AY140" s="562"/>
      <c r="AZ140" s="560" t="s">
        <v>222</v>
      </c>
      <c r="BA140" s="561"/>
      <c r="BB140" s="561"/>
      <c r="BC140" s="561"/>
      <c r="BD140" s="561"/>
      <c r="BE140" s="561"/>
      <c r="BF140" s="561"/>
      <c r="BG140" s="561"/>
      <c r="BH140" s="561"/>
      <c r="BI140" s="562"/>
    </row>
    <row r="141" spans="1:62" ht="15.75" customHeight="1" x14ac:dyDescent="0.2">
      <c r="A141" s="144"/>
      <c r="B141" s="144"/>
      <c r="C141" s="144"/>
      <c r="D141" s="144"/>
      <c r="E141" s="144"/>
      <c r="F141" s="144"/>
      <c r="G141" s="144"/>
      <c r="H141" s="669" t="s">
        <v>79</v>
      </c>
      <c r="I141" s="669"/>
      <c r="J141" s="669"/>
      <c r="K141" s="669"/>
      <c r="L141" s="669"/>
      <c r="M141" s="669"/>
      <c r="N141" s="669"/>
      <c r="O141" s="669"/>
      <c r="P141" s="669"/>
      <c r="Q141" s="669"/>
      <c r="R141" s="669"/>
      <c r="S141" s="669"/>
      <c r="T141" s="669"/>
      <c r="U141" s="669"/>
      <c r="V141" s="669"/>
      <c r="W141" s="669"/>
      <c r="X141" s="669"/>
      <c r="Y141" s="669"/>
      <c r="Z141" s="669"/>
      <c r="AA141" s="669"/>
      <c r="AB141" s="669"/>
      <c r="AC141" s="669"/>
      <c r="AD141" s="669"/>
      <c r="AE141" s="669"/>
      <c r="AF141" s="669"/>
      <c r="AG141" s="669"/>
      <c r="AH141" s="669"/>
      <c r="AI141" s="669"/>
      <c r="AJ141" s="669"/>
      <c r="AK141" s="669"/>
      <c r="AL141" s="669"/>
      <c r="AM141" s="669"/>
      <c r="AN141" s="669"/>
      <c r="AO141" s="669"/>
      <c r="AP141" s="669"/>
      <c r="AQ141" s="669"/>
      <c r="AR141" s="669"/>
      <c r="AS141" s="669"/>
      <c r="AT141" s="669"/>
      <c r="AU141" s="669"/>
      <c r="AV141" s="669"/>
      <c r="AW141" s="669"/>
      <c r="AX141" s="669"/>
      <c r="AY141" s="669"/>
      <c r="AZ141" s="669"/>
      <c r="BA141" s="669"/>
      <c r="BB141" s="669"/>
      <c r="BC141" s="669"/>
      <c r="BD141" s="669"/>
      <c r="BE141" s="669"/>
      <c r="BF141" s="669"/>
      <c r="BG141" s="669"/>
      <c r="BH141" s="669"/>
      <c r="BI141" s="669"/>
    </row>
    <row r="142" spans="1:62" ht="15" customHeight="1" x14ac:dyDescent="0.2">
      <c r="A142" s="220" t="s">
        <v>411</v>
      </c>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2"/>
    </row>
    <row r="143" spans="1:62" x14ac:dyDescent="0.2">
      <c r="A143" s="635"/>
      <c r="B143" s="636"/>
      <c r="C143" s="636"/>
      <c r="D143" s="636"/>
      <c r="E143" s="636"/>
      <c r="F143" s="636"/>
      <c r="G143" s="636"/>
      <c r="H143" s="636"/>
      <c r="I143" s="636"/>
      <c r="J143" s="636"/>
      <c r="K143" s="636"/>
      <c r="L143" s="636"/>
      <c r="M143" s="636"/>
      <c r="N143" s="636"/>
      <c r="O143" s="636"/>
      <c r="P143" s="636"/>
      <c r="Q143" s="636"/>
      <c r="R143" s="636"/>
      <c r="S143" s="636"/>
      <c r="T143" s="636"/>
      <c r="U143" s="636"/>
      <c r="V143" s="636"/>
      <c r="W143" s="636"/>
      <c r="X143" s="636"/>
      <c r="Y143" s="636"/>
      <c r="Z143" s="636"/>
      <c r="AA143" s="636"/>
      <c r="AB143" s="636"/>
      <c r="AC143" s="636"/>
      <c r="AD143" s="636"/>
      <c r="AE143" s="636"/>
      <c r="AF143" s="636"/>
      <c r="AG143" s="636"/>
      <c r="AH143" s="636"/>
      <c r="AI143" s="636"/>
      <c r="AJ143" s="636"/>
      <c r="AK143" s="636"/>
      <c r="AL143" s="636"/>
      <c r="AM143" s="636"/>
      <c r="AN143" s="636"/>
      <c r="AO143" s="636"/>
      <c r="AP143" s="636"/>
      <c r="AQ143" s="636"/>
      <c r="AR143" s="636"/>
      <c r="AS143" s="636"/>
      <c r="AT143" s="636"/>
      <c r="AU143" s="636"/>
      <c r="AV143" s="636"/>
      <c r="AW143" s="636"/>
      <c r="AX143" s="636"/>
      <c r="AY143" s="636"/>
      <c r="AZ143" s="636"/>
      <c r="BA143" s="636"/>
      <c r="BB143" s="636"/>
      <c r="BC143" s="636"/>
      <c r="BD143" s="636"/>
      <c r="BE143" s="636"/>
      <c r="BF143" s="636"/>
      <c r="BG143" s="636"/>
      <c r="BH143" s="636"/>
      <c r="BI143" s="637"/>
    </row>
    <row r="144" spans="1:62" ht="15" customHeight="1" x14ac:dyDescent="0.2">
      <c r="A144" s="592" t="s">
        <v>80</v>
      </c>
      <c r="B144" s="593"/>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593"/>
      <c r="AL144" s="593"/>
      <c r="AM144" s="593"/>
      <c r="AN144" s="593"/>
      <c r="AO144" s="593"/>
      <c r="AP144" s="593"/>
      <c r="AQ144" s="593"/>
      <c r="AR144" s="593"/>
      <c r="AS144" s="593"/>
      <c r="AT144" s="593"/>
      <c r="AU144" s="593"/>
      <c r="AV144" s="593"/>
      <c r="AW144" s="593"/>
      <c r="AX144" s="593"/>
      <c r="AY144" s="593"/>
      <c r="AZ144" s="593"/>
      <c r="BA144" s="593"/>
      <c r="BB144" s="593"/>
      <c r="BC144" s="593"/>
      <c r="BD144" s="593"/>
      <c r="BE144" s="593"/>
      <c r="BF144" s="593"/>
      <c r="BG144" s="593"/>
      <c r="BH144" s="593"/>
      <c r="BI144" s="594"/>
    </row>
    <row r="145" spans="1:62" ht="23.25" customHeight="1" x14ac:dyDescent="0.2">
      <c r="A145" s="339" t="s">
        <v>81</v>
      </c>
      <c r="B145" s="340"/>
      <c r="C145" s="340"/>
      <c r="D145" s="378"/>
      <c r="E145" s="339" t="s">
        <v>82</v>
      </c>
      <c r="F145" s="340"/>
      <c r="G145" s="340"/>
      <c r="H145" s="340"/>
      <c r="I145" s="340"/>
      <c r="J145" s="340"/>
      <c r="K145" s="340"/>
      <c r="L145" s="340"/>
      <c r="M145" s="340"/>
      <c r="N145" s="340"/>
      <c r="O145" s="340"/>
      <c r="P145" s="340"/>
      <c r="Q145" s="340"/>
      <c r="R145" s="340"/>
      <c r="S145" s="340"/>
      <c r="T145" s="340"/>
      <c r="U145" s="340"/>
      <c r="V145" s="340"/>
      <c r="W145" s="340"/>
      <c r="X145" s="340"/>
      <c r="Y145" s="340"/>
      <c r="Z145" s="340"/>
      <c r="AA145" s="340"/>
      <c r="AB145" s="340"/>
      <c r="AC145" s="340"/>
      <c r="AD145" s="340"/>
      <c r="AE145" s="340"/>
      <c r="AF145" s="340"/>
      <c r="AG145" s="340"/>
      <c r="AH145" s="340"/>
      <c r="AI145" s="340"/>
      <c r="AJ145" s="340"/>
      <c r="AK145" s="340"/>
      <c r="AL145" s="340"/>
      <c r="AM145" s="340"/>
      <c r="AN145" s="340"/>
      <c r="AO145" s="340"/>
      <c r="AP145" s="378"/>
      <c r="AQ145" s="339" t="s">
        <v>83</v>
      </c>
      <c r="AR145" s="340"/>
      <c r="AS145" s="340"/>
      <c r="AT145" s="340"/>
      <c r="AU145" s="340"/>
      <c r="AV145" s="340"/>
      <c r="AW145" s="340"/>
      <c r="AX145" s="340"/>
      <c r="AY145" s="378"/>
      <c r="AZ145" s="397" t="s">
        <v>84</v>
      </c>
      <c r="BA145" s="398"/>
      <c r="BB145" s="398"/>
      <c r="BC145" s="398"/>
      <c r="BD145" s="398"/>
      <c r="BE145" s="398"/>
      <c r="BF145" s="398"/>
      <c r="BG145" s="398"/>
      <c r="BH145" s="398"/>
      <c r="BI145" s="399"/>
    </row>
    <row r="146" spans="1:62" ht="22.5" customHeight="1" x14ac:dyDescent="0.2">
      <c r="A146" s="271">
        <v>1</v>
      </c>
      <c r="B146" s="272"/>
      <c r="C146" s="272"/>
      <c r="D146" s="273"/>
      <c r="E146" s="924" t="s">
        <v>413</v>
      </c>
      <c r="F146" s="925"/>
      <c r="G146" s="925"/>
      <c r="H146" s="925"/>
      <c r="I146" s="925"/>
      <c r="J146" s="925"/>
      <c r="K146" s="925"/>
      <c r="L146" s="925"/>
      <c r="M146" s="925"/>
      <c r="N146" s="925"/>
      <c r="O146" s="925"/>
      <c r="P146" s="925"/>
      <c r="Q146" s="925"/>
      <c r="R146" s="925"/>
      <c r="S146" s="925"/>
      <c r="T146" s="925"/>
      <c r="U146" s="925"/>
      <c r="V146" s="925"/>
      <c r="W146" s="925"/>
      <c r="X146" s="925"/>
      <c r="Y146" s="925"/>
      <c r="Z146" s="925"/>
      <c r="AA146" s="925"/>
      <c r="AB146" s="925"/>
      <c r="AC146" s="925"/>
      <c r="AD146" s="925"/>
      <c r="AE146" s="925"/>
      <c r="AF146" s="925"/>
      <c r="AG146" s="925"/>
      <c r="AH146" s="925"/>
      <c r="AI146" s="925"/>
      <c r="AJ146" s="925"/>
      <c r="AK146" s="925"/>
      <c r="AL146" s="925"/>
      <c r="AM146" s="925"/>
      <c r="AN146" s="925"/>
      <c r="AO146" s="925"/>
      <c r="AP146" s="926"/>
      <c r="AQ146" s="670">
        <f>SUM(AQ147:AY150)</f>
        <v>0</v>
      </c>
      <c r="AR146" s="671"/>
      <c r="AS146" s="671"/>
      <c r="AT146" s="671"/>
      <c r="AU146" s="671"/>
      <c r="AV146" s="671"/>
      <c r="AW146" s="671"/>
      <c r="AX146" s="671"/>
      <c r="AY146" s="672"/>
      <c r="AZ146" s="670">
        <f>SUM(AZ147:BI150)</f>
        <v>0</v>
      </c>
      <c r="BA146" s="671"/>
      <c r="BB146" s="671"/>
      <c r="BC146" s="671"/>
      <c r="BD146" s="671"/>
      <c r="BE146" s="671"/>
      <c r="BF146" s="671"/>
      <c r="BG146" s="671"/>
      <c r="BH146" s="671"/>
      <c r="BI146" s="672"/>
    </row>
    <row r="147" spans="1:62" ht="12.75" customHeight="1" x14ac:dyDescent="0.2">
      <c r="A147" s="271"/>
      <c r="B147" s="272"/>
      <c r="C147" s="272"/>
      <c r="D147" s="273"/>
      <c r="E147" s="274" t="s">
        <v>414</v>
      </c>
      <c r="F147" s="275"/>
      <c r="G147" s="275"/>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6"/>
      <c r="AQ147" s="277"/>
      <c r="AR147" s="278"/>
      <c r="AS147" s="278"/>
      <c r="AT147" s="278"/>
      <c r="AU147" s="278"/>
      <c r="AV147" s="278"/>
      <c r="AW147" s="278"/>
      <c r="AX147" s="278"/>
      <c r="AY147" s="279"/>
      <c r="AZ147" s="277"/>
      <c r="BA147" s="278"/>
      <c r="BB147" s="278"/>
      <c r="BC147" s="278"/>
      <c r="BD147" s="278"/>
      <c r="BE147" s="278"/>
      <c r="BF147" s="278"/>
      <c r="BG147" s="278"/>
      <c r="BH147" s="278"/>
      <c r="BI147" s="279"/>
    </row>
    <row r="148" spans="1:62" ht="12.75" customHeight="1" x14ac:dyDescent="0.2">
      <c r="A148" s="271"/>
      <c r="B148" s="272"/>
      <c r="C148" s="272"/>
      <c r="D148" s="273"/>
      <c r="E148" s="274" t="s">
        <v>415</v>
      </c>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275"/>
      <c r="AN148" s="275"/>
      <c r="AO148" s="275"/>
      <c r="AP148" s="276"/>
      <c r="AQ148" s="277"/>
      <c r="AR148" s="278"/>
      <c r="AS148" s="278"/>
      <c r="AT148" s="278"/>
      <c r="AU148" s="278"/>
      <c r="AV148" s="278"/>
      <c r="AW148" s="278"/>
      <c r="AX148" s="278"/>
      <c r="AY148" s="279"/>
      <c r="AZ148" s="277"/>
      <c r="BA148" s="278"/>
      <c r="BB148" s="278"/>
      <c r="BC148" s="278"/>
      <c r="BD148" s="278"/>
      <c r="BE148" s="278"/>
      <c r="BF148" s="278"/>
      <c r="BG148" s="278"/>
      <c r="BH148" s="278"/>
      <c r="BI148" s="279"/>
    </row>
    <row r="149" spans="1:62" ht="12.75" customHeight="1" x14ac:dyDescent="0.2">
      <c r="A149" s="271"/>
      <c r="B149" s="272"/>
      <c r="C149" s="272"/>
      <c r="D149" s="273"/>
      <c r="E149" s="274" t="s">
        <v>416</v>
      </c>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275"/>
      <c r="AJ149" s="275"/>
      <c r="AK149" s="275"/>
      <c r="AL149" s="275"/>
      <c r="AM149" s="275"/>
      <c r="AN149" s="275"/>
      <c r="AO149" s="275"/>
      <c r="AP149" s="276"/>
      <c r="AQ149" s="277"/>
      <c r="AR149" s="278"/>
      <c r="AS149" s="278"/>
      <c r="AT149" s="278"/>
      <c r="AU149" s="278"/>
      <c r="AV149" s="278"/>
      <c r="AW149" s="278"/>
      <c r="AX149" s="278"/>
      <c r="AY149" s="279"/>
      <c r="AZ149" s="277"/>
      <c r="BA149" s="278"/>
      <c r="BB149" s="278"/>
      <c r="BC149" s="278"/>
      <c r="BD149" s="278"/>
      <c r="BE149" s="278"/>
      <c r="BF149" s="278"/>
      <c r="BG149" s="278"/>
      <c r="BH149" s="278"/>
      <c r="BI149" s="279"/>
    </row>
    <row r="150" spans="1:62" ht="12.75" customHeight="1" x14ac:dyDescent="0.2">
      <c r="A150" s="271"/>
      <c r="B150" s="272"/>
      <c r="C150" s="272"/>
      <c r="D150" s="273"/>
      <c r="E150" s="274" t="s">
        <v>417</v>
      </c>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5"/>
      <c r="AH150" s="275"/>
      <c r="AI150" s="275"/>
      <c r="AJ150" s="275"/>
      <c r="AK150" s="275"/>
      <c r="AL150" s="275"/>
      <c r="AM150" s="275"/>
      <c r="AN150" s="275"/>
      <c r="AO150" s="275"/>
      <c r="AP150" s="276"/>
      <c r="AQ150" s="277"/>
      <c r="AR150" s="278"/>
      <c r="AS150" s="278"/>
      <c r="AT150" s="278"/>
      <c r="AU150" s="278"/>
      <c r="AV150" s="278"/>
      <c r="AW150" s="278"/>
      <c r="AX150" s="278"/>
      <c r="AY150" s="279"/>
      <c r="AZ150" s="277"/>
      <c r="BA150" s="278"/>
      <c r="BB150" s="278"/>
      <c r="BC150" s="278"/>
      <c r="BD150" s="278"/>
      <c r="BE150" s="278"/>
      <c r="BF150" s="278"/>
      <c r="BG150" s="278"/>
      <c r="BH150" s="278"/>
      <c r="BI150" s="279"/>
    </row>
    <row r="151" spans="1:62" ht="12" customHeight="1" x14ac:dyDescent="0.2">
      <c r="A151" s="271"/>
      <c r="B151" s="272"/>
      <c r="C151" s="272"/>
      <c r="D151" s="273"/>
      <c r="E151" s="742" t="s">
        <v>114</v>
      </c>
      <c r="F151" s="743"/>
      <c r="G151" s="743"/>
      <c r="H151" s="743"/>
      <c r="I151" s="743"/>
      <c r="J151" s="743"/>
      <c r="K151" s="743"/>
      <c r="L151" s="743"/>
      <c r="M151" s="743"/>
      <c r="N151" s="743"/>
      <c r="O151" s="743"/>
      <c r="P151" s="743"/>
      <c r="Q151" s="743"/>
      <c r="R151" s="743"/>
      <c r="S151" s="743"/>
      <c r="T151" s="743"/>
      <c r="U151" s="743"/>
      <c r="V151" s="743"/>
      <c r="W151" s="743"/>
      <c r="X151" s="743"/>
      <c r="Y151" s="743"/>
      <c r="Z151" s="743"/>
      <c r="AA151" s="743"/>
      <c r="AB151" s="743"/>
      <c r="AC151" s="743"/>
      <c r="AD151" s="743"/>
      <c r="AE151" s="743"/>
      <c r="AF151" s="743"/>
      <c r="AG151" s="743"/>
      <c r="AH151" s="743"/>
      <c r="AI151" s="743"/>
      <c r="AJ151" s="743"/>
      <c r="AK151" s="743"/>
      <c r="AL151" s="743"/>
      <c r="AM151" s="743"/>
      <c r="AN151" s="743"/>
      <c r="AO151" s="743"/>
      <c r="AP151" s="744"/>
      <c r="AQ151" s="670">
        <f>AQ146</f>
        <v>0</v>
      </c>
      <c r="AR151" s="671"/>
      <c r="AS151" s="671"/>
      <c r="AT151" s="671"/>
      <c r="AU151" s="671"/>
      <c r="AV151" s="671"/>
      <c r="AW151" s="671"/>
      <c r="AX151" s="671"/>
      <c r="AY151" s="672"/>
      <c r="AZ151" s="670">
        <f>AZ146</f>
        <v>0</v>
      </c>
      <c r="BA151" s="671"/>
      <c r="BB151" s="671"/>
      <c r="BC151" s="671"/>
      <c r="BD151" s="671"/>
      <c r="BE151" s="671"/>
      <c r="BF151" s="671"/>
      <c r="BG151" s="671"/>
      <c r="BH151" s="671"/>
      <c r="BI151" s="672"/>
    </row>
    <row r="152" spans="1:62" ht="12" customHeight="1" x14ac:dyDescent="0.2">
      <c r="A152" s="271"/>
      <c r="B152" s="272"/>
      <c r="C152" s="272"/>
      <c r="D152" s="273"/>
      <c r="E152" s="742" t="s">
        <v>115</v>
      </c>
      <c r="F152" s="743"/>
      <c r="G152" s="743"/>
      <c r="H152" s="743"/>
      <c r="I152" s="743"/>
      <c r="J152" s="743"/>
      <c r="K152" s="743"/>
      <c r="L152" s="743"/>
      <c r="M152" s="743"/>
      <c r="N152" s="743"/>
      <c r="O152" s="743"/>
      <c r="P152" s="743"/>
      <c r="Q152" s="743"/>
      <c r="R152" s="743"/>
      <c r="S152" s="743"/>
      <c r="T152" s="743"/>
      <c r="U152" s="743"/>
      <c r="V152" s="743"/>
      <c r="W152" s="743"/>
      <c r="X152" s="743"/>
      <c r="Y152" s="743"/>
      <c r="Z152" s="743"/>
      <c r="AA152" s="743"/>
      <c r="AB152" s="743"/>
      <c r="AC152" s="743"/>
      <c r="AD152" s="743"/>
      <c r="AE152" s="743"/>
      <c r="AF152" s="743"/>
      <c r="AG152" s="743"/>
      <c r="AH152" s="743"/>
      <c r="AI152" s="743"/>
      <c r="AJ152" s="743"/>
      <c r="AK152" s="743"/>
      <c r="AL152" s="743"/>
      <c r="AM152" s="743"/>
      <c r="AN152" s="743"/>
      <c r="AO152" s="743"/>
      <c r="AP152" s="744"/>
      <c r="AQ152" s="277"/>
      <c r="AR152" s="278"/>
      <c r="AS152" s="278"/>
      <c r="AT152" s="278"/>
      <c r="AU152" s="278"/>
      <c r="AV152" s="278"/>
      <c r="AW152" s="278"/>
      <c r="AX152" s="278"/>
      <c r="AY152" s="279"/>
      <c r="AZ152" s="277"/>
      <c r="BA152" s="278"/>
      <c r="BB152" s="278"/>
      <c r="BC152" s="278"/>
      <c r="BD152" s="278"/>
      <c r="BE152" s="278"/>
      <c r="BF152" s="278"/>
      <c r="BG152" s="278"/>
      <c r="BH152" s="278"/>
      <c r="BI152" s="279"/>
    </row>
    <row r="153" spans="1:62" ht="12" customHeight="1" x14ac:dyDescent="0.2">
      <c r="A153" s="674" t="s">
        <v>461</v>
      </c>
      <c r="B153" s="675"/>
      <c r="C153" s="675"/>
      <c r="D153" s="675"/>
      <c r="E153" s="675"/>
      <c r="F153" s="675"/>
      <c r="G153" s="675"/>
      <c r="H153" s="675"/>
      <c r="I153" s="675"/>
      <c r="J153" s="675"/>
      <c r="K153" s="675"/>
      <c r="L153" s="675"/>
      <c r="M153" s="675"/>
      <c r="N153" s="675"/>
      <c r="O153" s="675"/>
      <c r="P153" s="675"/>
      <c r="Q153" s="675"/>
      <c r="R153" s="675"/>
      <c r="S153" s="675"/>
      <c r="T153" s="675"/>
      <c r="U153" s="675"/>
      <c r="V153" s="675"/>
      <c r="W153" s="675"/>
      <c r="X153" s="675"/>
      <c r="Y153" s="675"/>
      <c r="Z153" s="675"/>
      <c r="AA153" s="675"/>
      <c r="AB153" s="675"/>
      <c r="AC153" s="675"/>
      <c r="AD153" s="675"/>
      <c r="AE153" s="675"/>
      <c r="AF153" s="675"/>
      <c r="AG153" s="675"/>
      <c r="AH153" s="675"/>
      <c r="AI153" s="675"/>
      <c r="AJ153" s="675"/>
      <c r="AK153" s="675"/>
      <c r="AL153" s="675"/>
      <c r="AM153" s="675"/>
      <c r="AN153" s="675"/>
      <c r="AO153" s="675"/>
      <c r="AP153" s="676"/>
      <c r="AQ153" s="644">
        <f>AQ151+AZ151+AQ152+AZ152</f>
        <v>0</v>
      </c>
      <c r="AR153" s="645"/>
      <c r="AS153" s="645"/>
      <c r="AT153" s="645"/>
      <c r="AU153" s="645"/>
      <c r="AV153" s="645"/>
      <c r="AW153" s="645"/>
      <c r="AX153" s="645"/>
      <c r="AY153" s="645"/>
      <c r="AZ153" s="645"/>
      <c r="BA153" s="645"/>
      <c r="BB153" s="645"/>
      <c r="BC153" s="645"/>
      <c r="BD153" s="645"/>
      <c r="BE153" s="645"/>
      <c r="BF153" s="645"/>
      <c r="BG153" s="645"/>
      <c r="BH153" s="645"/>
      <c r="BI153" s="646"/>
    </row>
    <row r="154" spans="1:62" x14ac:dyDescent="0.2">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row>
    <row r="155" spans="1:62" ht="15" customHeight="1" x14ac:dyDescent="0.2">
      <c r="A155" s="131"/>
      <c r="B155" s="131"/>
      <c r="C155" s="131"/>
      <c r="D155" s="131"/>
      <c r="E155" s="131"/>
      <c r="F155" s="131"/>
      <c r="G155" s="131"/>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5"/>
      <c r="AG155" s="135"/>
      <c r="AH155" s="135"/>
      <c r="AI155" s="136"/>
      <c r="AJ155" s="137"/>
      <c r="AK155" s="137"/>
      <c r="AL155" s="137"/>
      <c r="AM155" s="137"/>
      <c r="AN155" s="137"/>
      <c r="AO155" s="137"/>
      <c r="AP155" s="137"/>
      <c r="AQ155" s="132"/>
      <c r="AR155" s="132"/>
      <c r="AS155" s="133"/>
      <c r="AT155" s="133"/>
      <c r="AU155" s="133"/>
      <c r="AV155" s="133"/>
      <c r="AW155" s="133"/>
      <c r="AX155" s="133"/>
      <c r="AY155" s="133"/>
      <c r="AZ155" s="133"/>
      <c r="BA155" s="133"/>
      <c r="BB155" s="133"/>
      <c r="BC155" s="133"/>
      <c r="BD155" s="133"/>
      <c r="BE155" s="133"/>
      <c r="BF155" s="133"/>
      <c r="BG155" s="133"/>
      <c r="BH155" s="133"/>
      <c r="BI155" s="133"/>
    </row>
    <row r="156" spans="1:62" ht="15" customHeight="1" x14ac:dyDescent="0.2">
      <c r="A156" s="144"/>
      <c r="B156" s="144"/>
      <c r="C156" s="144"/>
      <c r="D156" s="144"/>
      <c r="E156" s="144"/>
      <c r="F156" s="144"/>
      <c r="G156" s="144"/>
      <c r="H156" s="596" t="s">
        <v>0</v>
      </c>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596"/>
      <c r="AL156" s="596"/>
      <c r="AM156" s="596"/>
      <c r="AN156" s="596"/>
      <c r="AO156" s="596"/>
      <c r="AP156" s="596"/>
      <c r="AQ156" s="194"/>
      <c r="AR156" s="194"/>
      <c r="AS156" s="194"/>
      <c r="AT156" s="194"/>
      <c r="AU156" s="194"/>
      <c r="AV156" s="194"/>
      <c r="AW156" s="194"/>
      <c r="AX156" s="194"/>
      <c r="AY156" s="194"/>
      <c r="AZ156" s="194"/>
      <c r="BA156" s="194"/>
      <c r="BB156" s="194"/>
      <c r="BC156" s="194"/>
      <c r="BD156" s="194"/>
      <c r="BE156" s="194"/>
      <c r="BF156" s="194"/>
      <c r="BG156" s="194"/>
      <c r="BH156" s="194"/>
      <c r="BI156" s="205"/>
      <c r="BJ156" s="13"/>
    </row>
    <row r="157" spans="1:62" ht="15.75" customHeight="1" x14ac:dyDescent="0.2">
      <c r="A157" s="144"/>
      <c r="B157" s="144"/>
      <c r="C157" s="144"/>
      <c r="D157" s="144"/>
      <c r="E157" s="144"/>
      <c r="F157" s="144"/>
      <c r="G157" s="144"/>
      <c r="H157" s="595"/>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596"/>
      <c r="AL157" s="596"/>
      <c r="AM157" s="596"/>
      <c r="AN157" s="596"/>
      <c r="AO157" s="596"/>
      <c r="AP157" s="597"/>
      <c r="AQ157" s="553" t="s">
        <v>236</v>
      </c>
      <c r="AR157" s="554"/>
      <c r="AS157" s="554"/>
      <c r="AT157" s="554"/>
      <c r="AU157" s="554"/>
      <c r="AV157" s="554"/>
      <c r="AW157" s="554"/>
      <c r="AX157" s="554"/>
      <c r="AY157" s="554"/>
      <c r="AZ157" s="554"/>
      <c r="BA157" s="554"/>
      <c r="BB157" s="554"/>
      <c r="BC157" s="554"/>
      <c r="BD157" s="554"/>
      <c r="BE157" s="554"/>
      <c r="BF157" s="554"/>
      <c r="BG157" s="554"/>
      <c r="BH157" s="554"/>
      <c r="BI157" s="555"/>
    </row>
    <row r="158" spans="1:62" ht="15" customHeight="1" x14ac:dyDescent="0.2">
      <c r="A158" s="144"/>
      <c r="B158" s="144"/>
      <c r="C158" s="144"/>
      <c r="D158" s="144"/>
      <c r="E158" s="144"/>
      <c r="F158" s="144"/>
      <c r="G158" s="144"/>
      <c r="H158" s="595" t="s">
        <v>1</v>
      </c>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596"/>
      <c r="AI158" s="596"/>
      <c r="AJ158" s="596"/>
      <c r="AK158" s="596"/>
      <c r="AL158" s="596"/>
      <c r="AM158" s="596"/>
      <c r="AN158" s="596"/>
      <c r="AO158" s="596"/>
      <c r="AP158" s="597"/>
      <c r="AQ158" s="556"/>
      <c r="AR158" s="557"/>
      <c r="AS158" s="557"/>
      <c r="AT158" s="557"/>
      <c r="AU158" s="557"/>
      <c r="AV158" s="557"/>
      <c r="AW158" s="557"/>
      <c r="AX158" s="557"/>
      <c r="AY158" s="557"/>
      <c r="AZ158" s="557"/>
      <c r="BA158" s="557"/>
      <c r="BB158" s="557"/>
      <c r="BC158" s="557"/>
      <c r="BD158" s="557"/>
      <c r="BE158" s="557"/>
      <c r="BF158" s="557"/>
      <c r="BG158" s="557"/>
      <c r="BH158" s="557"/>
      <c r="BI158" s="558"/>
    </row>
    <row r="159" spans="1:62" ht="15" customHeight="1" x14ac:dyDescent="0.2">
      <c r="A159" s="144"/>
      <c r="B159" s="144"/>
      <c r="C159" s="144"/>
      <c r="D159" s="144"/>
      <c r="E159" s="144"/>
      <c r="F159" s="144"/>
      <c r="G159" s="144"/>
      <c r="H159" s="220"/>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21"/>
      <c r="AJ159" s="221"/>
      <c r="AK159" s="221"/>
      <c r="AL159" s="221"/>
      <c r="AM159" s="221"/>
      <c r="AN159" s="221"/>
      <c r="AO159" s="221"/>
      <c r="AP159" s="222"/>
      <c r="AQ159" s="560" t="s">
        <v>229</v>
      </c>
      <c r="AR159" s="561"/>
      <c r="AS159" s="561"/>
      <c r="AT159" s="561"/>
      <c r="AU159" s="561"/>
      <c r="AV159" s="561"/>
      <c r="AW159" s="561"/>
      <c r="AX159" s="561"/>
      <c r="AY159" s="562"/>
      <c r="AZ159" s="560" t="s">
        <v>222</v>
      </c>
      <c r="BA159" s="561"/>
      <c r="BB159" s="561"/>
      <c r="BC159" s="561"/>
      <c r="BD159" s="561"/>
      <c r="BE159" s="561"/>
      <c r="BF159" s="561"/>
      <c r="BG159" s="561"/>
      <c r="BH159" s="561"/>
      <c r="BI159" s="562"/>
    </row>
    <row r="160" spans="1:62" ht="15.75" customHeight="1" x14ac:dyDescent="0.2">
      <c r="A160" s="144"/>
      <c r="B160" s="144"/>
      <c r="C160" s="144"/>
      <c r="D160" s="144"/>
      <c r="E160" s="144"/>
      <c r="F160" s="144"/>
      <c r="G160" s="144"/>
      <c r="H160" s="669" t="s">
        <v>79</v>
      </c>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669"/>
      <c r="AL160" s="669"/>
      <c r="AM160" s="669"/>
      <c r="AN160" s="669"/>
      <c r="AO160" s="669"/>
      <c r="AP160" s="669"/>
      <c r="AQ160" s="669"/>
      <c r="AR160" s="669"/>
      <c r="AS160" s="669"/>
      <c r="AT160" s="669"/>
      <c r="AU160" s="669"/>
      <c r="AV160" s="669"/>
      <c r="AW160" s="669"/>
      <c r="AX160" s="669"/>
      <c r="AY160" s="669"/>
      <c r="AZ160" s="669"/>
      <c r="BA160" s="669"/>
      <c r="BB160" s="669"/>
      <c r="BC160" s="669"/>
      <c r="BD160" s="669"/>
      <c r="BE160" s="669"/>
      <c r="BF160" s="669"/>
      <c r="BG160" s="669"/>
      <c r="BH160" s="669"/>
      <c r="BI160" s="669"/>
    </row>
    <row r="161" spans="1:61" ht="15" customHeight="1" x14ac:dyDescent="0.2">
      <c r="A161" s="220" t="s">
        <v>418</v>
      </c>
      <c r="B161" s="221"/>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2"/>
    </row>
    <row r="162" spans="1:61" x14ac:dyDescent="0.2">
      <c r="A162" s="635"/>
      <c r="B162" s="636"/>
      <c r="C162" s="636"/>
      <c r="D162" s="636"/>
      <c r="E162" s="636"/>
      <c r="F162" s="636"/>
      <c r="G162" s="636"/>
      <c r="H162" s="636"/>
      <c r="I162" s="636"/>
      <c r="J162" s="636"/>
      <c r="K162" s="636"/>
      <c r="L162" s="636"/>
      <c r="M162" s="636"/>
      <c r="N162" s="636"/>
      <c r="O162" s="636"/>
      <c r="P162" s="636"/>
      <c r="Q162" s="636"/>
      <c r="R162" s="636"/>
      <c r="S162" s="636"/>
      <c r="T162" s="636"/>
      <c r="U162" s="636"/>
      <c r="V162" s="636"/>
      <c r="W162" s="636"/>
      <c r="X162" s="636"/>
      <c r="Y162" s="636"/>
      <c r="Z162" s="636"/>
      <c r="AA162" s="636"/>
      <c r="AB162" s="636"/>
      <c r="AC162" s="636"/>
      <c r="AD162" s="636"/>
      <c r="AE162" s="636"/>
      <c r="AF162" s="636"/>
      <c r="AG162" s="636"/>
      <c r="AH162" s="636"/>
      <c r="AI162" s="636"/>
      <c r="AJ162" s="636"/>
      <c r="AK162" s="636"/>
      <c r="AL162" s="636"/>
      <c r="AM162" s="636"/>
      <c r="AN162" s="636"/>
      <c r="AO162" s="636"/>
      <c r="AP162" s="636"/>
      <c r="AQ162" s="636"/>
      <c r="AR162" s="636"/>
      <c r="AS162" s="636"/>
      <c r="AT162" s="636"/>
      <c r="AU162" s="636"/>
      <c r="AV162" s="636"/>
      <c r="AW162" s="636"/>
      <c r="AX162" s="636"/>
      <c r="AY162" s="636"/>
      <c r="AZ162" s="636"/>
      <c r="BA162" s="636"/>
      <c r="BB162" s="636"/>
      <c r="BC162" s="636"/>
      <c r="BD162" s="636"/>
      <c r="BE162" s="636"/>
      <c r="BF162" s="636"/>
      <c r="BG162" s="636"/>
      <c r="BH162" s="636"/>
      <c r="BI162" s="637"/>
    </row>
    <row r="163" spans="1:61" ht="15" customHeight="1" x14ac:dyDescent="0.2">
      <c r="A163" s="592"/>
      <c r="B163" s="593"/>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593"/>
      <c r="AL163" s="593"/>
      <c r="AM163" s="593"/>
      <c r="AN163" s="593"/>
      <c r="AO163" s="593"/>
      <c r="AP163" s="593"/>
      <c r="AQ163" s="593"/>
      <c r="AR163" s="593"/>
      <c r="AS163" s="593"/>
      <c r="AT163" s="593"/>
      <c r="AU163" s="593"/>
      <c r="AV163" s="593"/>
      <c r="AW163" s="593"/>
      <c r="AX163" s="593"/>
      <c r="AY163" s="593"/>
      <c r="AZ163" s="593"/>
      <c r="BA163" s="593"/>
      <c r="BB163" s="593"/>
      <c r="BC163" s="593"/>
      <c r="BD163" s="593"/>
      <c r="BE163" s="593"/>
      <c r="BF163" s="593"/>
      <c r="BG163" s="593"/>
      <c r="BH163" s="593"/>
      <c r="BI163" s="594"/>
    </row>
    <row r="164" spans="1:61" ht="23.25" customHeight="1" x14ac:dyDescent="0.2">
      <c r="A164" s="339" t="s">
        <v>81</v>
      </c>
      <c r="B164" s="340"/>
      <c r="C164" s="340"/>
      <c r="D164" s="378"/>
      <c r="E164" s="339" t="s">
        <v>82</v>
      </c>
      <c r="F164" s="340"/>
      <c r="G164" s="340"/>
      <c r="H164" s="340"/>
      <c r="I164" s="340"/>
      <c r="J164" s="340"/>
      <c r="K164" s="340"/>
      <c r="L164" s="340"/>
      <c r="M164" s="340"/>
      <c r="N164" s="340"/>
      <c r="O164" s="340"/>
      <c r="P164" s="340"/>
      <c r="Q164" s="340"/>
      <c r="R164" s="340"/>
      <c r="S164" s="340"/>
      <c r="T164" s="340"/>
      <c r="U164" s="340"/>
      <c r="V164" s="340"/>
      <c r="W164" s="340"/>
      <c r="X164" s="340"/>
      <c r="Y164" s="340"/>
      <c r="Z164" s="340"/>
      <c r="AA164" s="340"/>
      <c r="AB164" s="340"/>
      <c r="AC164" s="340"/>
      <c r="AD164" s="340"/>
      <c r="AE164" s="340"/>
      <c r="AF164" s="340"/>
      <c r="AG164" s="340"/>
      <c r="AH164" s="340"/>
      <c r="AI164" s="340"/>
      <c r="AJ164" s="340"/>
      <c r="AK164" s="340"/>
      <c r="AL164" s="340"/>
      <c r="AM164" s="340"/>
      <c r="AN164" s="340"/>
      <c r="AO164" s="340"/>
      <c r="AP164" s="378"/>
      <c r="AQ164" s="339" t="s">
        <v>83</v>
      </c>
      <c r="AR164" s="340"/>
      <c r="AS164" s="340"/>
      <c r="AT164" s="340"/>
      <c r="AU164" s="340"/>
      <c r="AV164" s="340"/>
      <c r="AW164" s="340"/>
      <c r="AX164" s="340"/>
      <c r="AY164" s="378"/>
      <c r="AZ164" s="397" t="s">
        <v>84</v>
      </c>
      <c r="BA164" s="398"/>
      <c r="BB164" s="398"/>
      <c r="BC164" s="398"/>
      <c r="BD164" s="398"/>
      <c r="BE164" s="398"/>
      <c r="BF164" s="398"/>
      <c r="BG164" s="398"/>
      <c r="BH164" s="398"/>
      <c r="BI164" s="399"/>
    </row>
    <row r="165" spans="1:61" x14ac:dyDescent="0.2">
      <c r="A165" s="271">
        <v>1</v>
      </c>
      <c r="B165" s="272"/>
      <c r="C165" s="272"/>
      <c r="D165" s="273"/>
      <c r="E165" s="745" t="s">
        <v>419</v>
      </c>
      <c r="F165" s="746"/>
      <c r="G165" s="746"/>
      <c r="H165" s="746"/>
      <c r="I165" s="746"/>
      <c r="J165" s="746"/>
      <c r="K165" s="746"/>
      <c r="L165" s="746"/>
      <c r="M165" s="746"/>
      <c r="N165" s="746"/>
      <c r="O165" s="746"/>
      <c r="P165" s="746"/>
      <c r="Q165" s="746"/>
      <c r="R165" s="746"/>
      <c r="S165" s="746"/>
      <c r="T165" s="746"/>
      <c r="U165" s="746"/>
      <c r="V165" s="746"/>
      <c r="W165" s="746"/>
      <c r="X165" s="746"/>
      <c r="Y165" s="746"/>
      <c r="Z165" s="746"/>
      <c r="AA165" s="746"/>
      <c r="AB165" s="746"/>
      <c r="AC165" s="746"/>
      <c r="AD165" s="746"/>
      <c r="AE165" s="746"/>
      <c r="AF165" s="746"/>
      <c r="AG165" s="746"/>
      <c r="AH165" s="746"/>
      <c r="AI165" s="746"/>
      <c r="AJ165" s="746"/>
      <c r="AK165" s="746"/>
      <c r="AL165" s="746"/>
      <c r="AM165" s="746"/>
      <c r="AN165" s="746"/>
      <c r="AO165" s="746"/>
      <c r="AP165" s="747"/>
      <c r="AQ165" s="670">
        <f>AQ166</f>
        <v>0</v>
      </c>
      <c r="AR165" s="671"/>
      <c r="AS165" s="671"/>
      <c r="AT165" s="671"/>
      <c r="AU165" s="671"/>
      <c r="AV165" s="671"/>
      <c r="AW165" s="671"/>
      <c r="AX165" s="671"/>
      <c r="AY165" s="672"/>
      <c r="AZ165" s="670">
        <f>AZ166</f>
        <v>0</v>
      </c>
      <c r="BA165" s="671"/>
      <c r="BB165" s="671"/>
      <c r="BC165" s="671"/>
      <c r="BD165" s="671"/>
      <c r="BE165" s="671"/>
      <c r="BF165" s="671"/>
      <c r="BG165" s="671"/>
      <c r="BH165" s="671"/>
      <c r="BI165" s="672"/>
    </row>
    <row r="166" spans="1:61" ht="22.5" customHeight="1" x14ac:dyDescent="0.2">
      <c r="A166" s="271"/>
      <c r="B166" s="272"/>
      <c r="C166" s="272"/>
      <c r="D166" s="273"/>
      <c r="E166" s="274" t="s">
        <v>400</v>
      </c>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c r="AK166" s="275"/>
      <c r="AL166" s="275"/>
      <c r="AM166" s="275"/>
      <c r="AN166" s="275"/>
      <c r="AO166" s="275"/>
      <c r="AP166" s="276"/>
      <c r="AQ166" s="277"/>
      <c r="AR166" s="278"/>
      <c r="AS166" s="278"/>
      <c r="AT166" s="278"/>
      <c r="AU166" s="278"/>
      <c r="AV166" s="278"/>
      <c r="AW166" s="278"/>
      <c r="AX166" s="278"/>
      <c r="AY166" s="279"/>
      <c r="AZ166" s="277"/>
      <c r="BA166" s="278"/>
      <c r="BB166" s="278"/>
      <c r="BC166" s="278"/>
      <c r="BD166" s="278"/>
      <c r="BE166" s="278"/>
      <c r="BF166" s="278"/>
      <c r="BG166" s="278"/>
      <c r="BH166" s="278"/>
      <c r="BI166" s="279"/>
    </row>
    <row r="167" spans="1:61" ht="12.75" customHeight="1" x14ac:dyDescent="0.2">
      <c r="A167" s="271">
        <v>2</v>
      </c>
      <c r="B167" s="272"/>
      <c r="C167" s="272"/>
      <c r="D167" s="273"/>
      <c r="E167" s="745" t="s">
        <v>86</v>
      </c>
      <c r="F167" s="746"/>
      <c r="G167" s="746"/>
      <c r="H167" s="746"/>
      <c r="I167" s="746"/>
      <c r="J167" s="746"/>
      <c r="K167" s="746"/>
      <c r="L167" s="746"/>
      <c r="M167" s="746"/>
      <c r="N167" s="746"/>
      <c r="O167" s="746"/>
      <c r="P167" s="746"/>
      <c r="Q167" s="746"/>
      <c r="R167" s="746"/>
      <c r="S167" s="746"/>
      <c r="T167" s="746"/>
      <c r="U167" s="746"/>
      <c r="V167" s="746"/>
      <c r="W167" s="746"/>
      <c r="X167" s="746"/>
      <c r="Y167" s="746"/>
      <c r="Z167" s="746"/>
      <c r="AA167" s="746"/>
      <c r="AB167" s="746"/>
      <c r="AC167" s="746"/>
      <c r="AD167" s="746"/>
      <c r="AE167" s="746"/>
      <c r="AF167" s="746"/>
      <c r="AG167" s="746"/>
      <c r="AH167" s="746"/>
      <c r="AI167" s="746"/>
      <c r="AJ167" s="746"/>
      <c r="AK167" s="746"/>
      <c r="AL167" s="746"/>
      <c r="AM167" s="746"/>
      <c r="AN167" s="746"/>
      <c r="AO167" s="746"/>
      <c r="AP167" s="747"/>
      <c r="AQ167" s="670">
        <f>SUM(AQ168:AQ170)</f>
        <v>0</v>
      </c>
      <c r="AR167" s="671"/>
      <c r="AS167" s="671"/>
      <c r="AT167" s="671"/>
      <c r="AU167" s="671"/>
      <c r="AV167" s="671"/>
      <c r="AW167" s="671"/>
      <c r="AX167" s="671"/>
      <c r="AY167" s="672"/>
      <c r="AZ167" s="670">
        <f>SUM(AZ168:AZ170)</f>
        <v>0</v>
      </c>
      <c r="BA167" s="671"/>
      <c r="BB167" s="671"/>
      <c r="BC167" s="671"/>
      <c r="BD167" s="671"/>
      <c r="BE167" s="671"/>
      <c r="BF167" s="671"/>
      <c r="BG167" s="671"/>
      <c r="BH167" s="671"/>
      <c r="BI167" s="672"/>
    </row>
    <row r="168" spans="1:61" ht="22.5" customHeight="1" x14ac:dyDescent="0.2">
      <c r="A168" s="271"/>
      <c r="B168" s="272"/>
      <c r="C168" s="272"/>
      <c r="D168" s="273"/>
      <c r="E168" s="274" t="s">
        <v>420</v>
      </c>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275"/>
      <c r="AL168" s="275"/>
      <c r="AM168" s="275"/>
      <c r="AN168" s="275"/>
      <c r="AO168" s="275"/>
      <c r="AP168" s="276"/>
      <c r="AQ168" s="277"/>
      <c r="AR168" s="278"/>
      <c r="AS168" s="278"/>
      <c r="AT168" s="278"/>
      <c r="AU168" s="278"/>
      <c r="AV168" s="278"/>
      <c r="AW168" s="278"/>
      <c r="AX168" s="278"/>
      <c r="AY168" s="279"/>
      <c r="AZ168" s="277"/>
      <c r="BA168" s="278"/>
      <c r="BB168" s="278"/>
      <c r="BC168" s="278"/>
      <c r="BD168" s="278"/>
      <c r="BE168" s="278"/>
      <c r="BF168" s="278"/>
      <c r="BG168" s="278"/>
      <c r="BH168" s="278"/>
      <c r="BI168" s="279"/>
    </row>
    <row r="169" spans="1:61" ht="14.25" customHeight="1" x14ac:dyDescent="0.2">
      <c r="A169" s="271"/>
      <c r="B169" s="272"/>
      <c r="C169" s="272"/>
      <c r="D169" s="273"/>
      <c r="E169" s="274" t="s">
        <v>421</v>
      </c>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5"/>
      <c r="AJ169" s="275"/>
      <c r="AK169" s="275"/>
      <c r="AL169" s="275"/>
      <c r="AM169" s="275"/>
      <c r="AN169" s="275"/>
      <c r="AO169" s="275"/>
      <c r="AP169" s="276"/>
      <c r="AQ169" s="277"/>
      <c r="AR169" s="278"/>
      <c r="AS169" s="278"/>
      <c r="AT169" s="278"/>
      <c r="AU169" s="278"/>
      <c r="AV169" s="278"/>
      <c r="AW169" s="278"/>
      <c r="AX169" s="278"/>
      <c r="AY169" s="279"/>
      <c r="AZ169" s="277"/>
      <c r="BA169" s="278"/>
      <c r="BB169" s="278"/>
      <c r="BC169" s="278"/>
      <c r="BD169" s="278"/>
      <c r="BE169" s="278"/>
      <c r="BF169" s="278"/>
      <c r="BG169" s="278"/>
      <c r="BH169" s="278"/>
      <c r="BI169" s="279"/>
    </row>
    <row r="170" spans="1:61" ht="24" customHeight="1" x14ac:dyDescent="0.2">
      <c r="A170" s="271"/>
      <c r="B170" s="272"/>
      <c r="C170" s="272"/>
      <c r="D170" s="273"/>
      <c r="E170" s="274" t="s">
        <v>422</v>
      </c>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75"/>
      <c r="AN170" s="275"/>
      <c r="AO170" s="275"/>
      <c r="AP170" s="276"/>
      <c r="AQ170" s="277"/>
      <c r="AR170" s="278"/>
      <c r="AS170" s="278"/>
      <c r="AT170" s="278"/>
      <c r="AU170" s="278"/>
      <c r="AV170" s="278"/>
      <c r="AW170" s="278"/>
      <c r="AX170" s="278"/>
      <c r="AY170" s="279"/>
      <c r="AZ170" s="277"/>
      <c r="BA170" s="278"/>
      <c r="BB170" s="278"/>
      <c r="BC170" s="278"/>
      <c r="BD170" s="278"/>
      <c r="BE170" s="278"/>
      <c r="BF170" s="278"/>
      <c r="BG170" s="278"/>
      <c r="BH170" s="278"/>
      <c r="BI170" s="279"/>
    </row>
    <row r="171" spans="1:61" ht="26.25" customHeight="1" x14ac:dyDescent="0.2">
      <c r="A171" s="397">
        <v>3</v>
      </c>
      <c r="B171" s="398"/>
      <c r="C171" s="398"/>
      <c r="D171" s="399"/>
      <c r="E171" s="742" t="s">
        <v>412</v>
      </c>
      <c r="F171" s="743"/>
      <c r="G171" s="743"/>
      <c r="H171" s="743"/>
      <c r="I171" s="743"/>
      <c r="J171" s="743"/>
      <c r="K171" s="743"/>
      <c r="L171" s="743"/>
      <c r="M171" s="743"/>
      <c r="N171" s="743"/>
      <c r="O171" s="743"/>
      <c r="P171" s="743"/>
      <c r="Q171" s="743"/>
      <c r="R171" s="743"/>
      <c r="S171" s="743"/>
      <c r="T171" s="743"/>
      <c r="U171" s="743"/>
      <c r="V171" s="743"/>
      <c r="W171" s="743"/>
      <c r="X171" s="743"/>
      <c r="Y171" s="743"/>
      <c r="Z171" s="743"/>
      <c r="AA171" s="743"/>
      <c r="AB171" s="743"/>
      <c r="AC171" s="743"/>
      <c r="AD171" s="743"/>
      <c r="AE171" s="743"/>
      <c r="AF171" s="743"/>
      <c r="AG171" s="743"/>
      <c r="AH171" s="743"/>
      <c r="AI171" s="743"/>
      <c r="AJ171" s="743"/>
      <c r="AK171" s="743"/>
      <c r="AL171" s="743"/>
      <c r="AM171" s="743"/>
      <c r="AN171" s="743"/>
      <c r="AO171" s="743"/>
      <c r="AP171" s="744"/>
      <c r="AQ171" s="670">
        <f>SUM(AQ172:AQ175)</f>
        <v>0</v>
      </c>
      <c r="AR171" s="671"/>
      <c r="AS171" s="671"/>
      <c r="AT171" s="671"/>
      <c r="AU171" s="671"/>
      <c r="AV171" s="671"/>
      <c r="AW171" s="671"/>
      <c r="AX171" s="671"/>
      <c r="AY171" s="672"/>
      <c r="AZ171" s="670">
        <f>SUM(AZ172:BI175)</f>
        <v>0</v>
      </c>
      <c r="BA171" s="671"/>
      <c r="BB171" s="671"/>
      <c r="BC171" s="671"/>
      <c r="BD171" s="671"/>
      <c r="BE171" s="671"/>
      <c r="BF171" s="671"/>
      <c r="BG171" s="671"/>
      <c r="BH171" s="671"/>
      <c r="BI171" s="672"/>
    </row>
    <row r="172" spans="1:61" ht="12" customHeight="1" x14ac:dyDescent="0.2">
      <c r="A172" s="271"/>
      <c r="B172" s="272"/>
      <c r="C172" s="272"/>
      <c r="D172" s="273"/>
      <c r="E172" s="274" t="s">
        <v>423</v>
      </c>
      <c r="F172" s="275"/>
      <c r="G172" s="275"/>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c r="AG172" s="275"/>
      <c r="AH172" s="275"/>
      <c r="AI172" s="275"/>
      <c r="AJ172" s="275"/>
      <c r="AK172" s="275"/>
      <c r="AL172" s="275"/>
      <c r="AM172" s="275"/>
      <c r="AN172" s="275"/>
      <c r="AO172" s="275"/>
      <c r="AP172" s="276"/>
      <c r="AQ172" s="277"/>
      <c r="AR172" s="278"/>
      <c r="AS172" s="278"/>
      <c r="AT172" s="278"/>
      <c r="AU172" s="278"/>
      <c r="AV172" s="278"/>
      <c r="AW172" s="278"/>
      <c r="AX172" s="278"/>
      <c r="AY172" s="279"/>
      <c r="AZ172" s="277"/>
      <c r="BA172" s="278"/>
      <c r="BB172" s="278"/>
      <c r="BC172" s="278"/>
      <c r="BD172" s="278"/>
      <c r="BE172" s="278"/>
      <c r="BF172" s="278"/>
      <c r="BG172" s="278"/>
      <c r="BH172" s="278"/>
      <c r="BI172" s="279"/>
    </row>
    <row r="173" spans="1:61" ht="24.75" customHeight="1" x14ac:dyDescent="0.2">
      <c r="A173" s="271"/>
      <c r="B173" s="272"/>
      <c r="C173" s="272"/>
      <c r="D173" s="273"/>
      <c r="E173" s="274" t="s">
        <v>424</v>
      </c>
      <c r="F173" s="275"/>
      <c r="G173" s="275"/>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c r="AE173" s="275"/>
      <c r="AF173" s="275"/>
      <c r="AG173" s="275"/>
      <c r="AH173" s="275"/>
      <c r="AI173" s="275"/>
      <c r="AJ173" s="275"/>
      <c r="AK173" s="275"/>
      <c r="AL173" s="275"/>
      <c r="AM173" s="275"/>
      <c r="AN173" s="275"/>
      <c r="AO173" s="275"/>
      <c r="AP173" s="276"/>
      <c r="AQ173" s="277"/>
      <c r="AR173" s="278"/>
      <c r="AS173" s="278"/>
      <c r="AT173" s="278"/>
      <c r="AU173" s="278"/>
      <c r="AV173" s="278"/>
      <c r="AW173" s="278"/>
      <c r="AX173" s="278"/>
      <c r="AY173" s="279"/>
      <c r="AZ173" s="277"/>
      <c r="BA173" s="278"/>
      <c r="BB173" s="278"/>
      <c r="BC173" s="278"/>
      <c r="BD173" s="278"/>
      <c r="BE173" s="278"/>
      <c r="BF173" s="278"/>
      <c r="BG173" s="278"/>
      <c r="BH173" s="278"/>
      <c r="BI173" s="279"/>
    </row>
    <row r="174" spans="1:61" ht="36.75" customHeight="1" x14ac:dyDescent="0.2">
      <c r="A174" s="271"/>
      <c r="B174" s="272"/>
      <c r="C174" s="272"/>
      <c r="D174" s="273"/>
      <c r="E174" s="274" t="s">
        <v>425</v>
      </c>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5"/>
      <c r="AC174" s="275"/>
      <c r="AD174" s="275"/>
      <c r="AE174" s="275"/>
      <c r="AF174" s="275"/>
      <c r="AG174" s="275"/>
      <c r="AH174" s="275"/>
      <c r="AI174" s="275"/>
      <c r="AJ174" s="275"/>
      <c r="AK174" s="275"/>
      <c r="AL174" s="275"/>
      <c r="AM174" s="275"/>
      <c r="AN174" s="275"/>
      <c r="AO174" s="275"/>
      <c r="AP174" s="276"/>
      <c r="AQ174" s="277"/>
      <c r="AR174" s="278"/>
      <c r="AS174" s="278"/>
      <c r="AT174" s="278"/>
      <c r="AU174" s="278"/>
      <c r="AV174" s="278"/>
      <c r="AW174" s="278"/>
      <c r="AX174" s="278"/>
      <c r="AY174" s="279"/>
      <c r="AZ174" s="277"/>
      <c r="BA174" s="278"/>
      <c r="BB174" s="278"/>
      <c r="BC174" s="278"/>
      <c r="BD174" s="278"/>
      <c r="BE174" s="278"/>
      <c r="BF174" s="278"/>
      <c r="BG174" s="278"/>
      <c r="BH174" s="278"/>
      <c r="BI174" s="279"/>
    </row>
    <row r="175" spans="1:61" ht="12" customHeight="1" x14ac:dyDescent="0.2">
      <c r="A175" s="271"/>
      <c r="B175" s="272"/>
      <c r="C175" s="272"/>
      <c r="D175" s="273"/>
      <c r="E175" s="274" t="s">
        <v>409</v>
      </c>
      <c r="F175" s="275"/>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c r="AE175" s="275"/>
      <c r="AF175" s="275"/>
      <c r="AG175" s="275"/>
      <c r="AH175" s="275"/>
      <c r="AI175" s="275"/>
      <c r="AJ175" s="275"/>
      <c r="AK175" s="275"/>
      <c r="AL175" s="275"/>
      <c r="AM175" s="275"/>
      <c r="AN175" s="275"/>
      <c r="AO175" s="275"/>
      <c r="AP175" s="276"/>
      <c r="AQ175" s="277"/>
      <c r="AR175" s="278"/>
      <c r="AS175" s="278"/>
      <c r="AT175" s="278"/>
      <c r="AU175" s="278"/>
      <c r="AV175" s="278"/>
      <c r="AW175" s="278"/>
      <c r="AX175" s="278"/>
      <c r="AY175" s="279"/>
      <c r="AZ175" s="277"/>
      <c r="BA175" s="278"/>
      <c r="BB175" s="278"/>
      <c r="BC175" s="278"/>
      <c r="BD175" s="278"/>
      <c r="BE175" s="278"/>
      <c r="BF175" s="278"/>
      <c r="BG175" s="278"/>
      <c r="BH175" s="278"/>
      <c r="BI175" s="279"/>
    </row>
    <row r="176" spans="1:61" ht="12" customHeight="1" x14ac:dyDescent="0.2">
      <c r="A176" s="271"/>
      <c r="B176" s="272"/>
      <c r="C176" s="272"/>
      <c r="D176" s="273"/>
      <c r="E176" s="742" t="s">
        <v>114</v>
      </c>
      <c r="F176" s="743"/>
      <c r="G176" s="743"/>
      <c r="H176" s="743"/>
      <c r="I176" s="743"/>
      <c r="J176" s="743"/>
      <c r="K176" s="743"/>
      <c r="L176" s="743"/>
      <c r="M176" s="743"/>
      <c r="N176" s="743"/>
      <c r="O176" s="743"/>
      <c r="P176" s="743"/>
      <c r="Q176" s="743"/>
      <c r="R176" s="743"/>
      <c r="S176" s="743"/>
      <c r="T176" s="743"/>
      <c r="U176" s="743"/>
      <c r="V176" s="743"/>
      <c r="W176" s="743"/>
      <c r="X176" s="743"/>
      <c r="Y176" s="743"/>
      <c r="Z176" s="743"/>
      <c r="AA176" s="743"/>
      <c r="AB176" s="743"/>
      <c r="AC176" s="743"/>
      <c r="AD176" s="743"/>
      <c r="AE176" s="743"/>
      <c r="AF176" s="743"/>
      <c r="AG176" s="743"/>
      <c r="AH176" s="743"/>
      <c r="AI176" s="743"/>
      <c r="AJ176" s="743"/>
      <c r="AK176" s="743"/>
      <c r="AL176" s="743"/>
      <c r="AM176" s="743"/>
      <c r="AN176" s="743"/>
      <c r="AO176" s="743"/>
      <c r="AP176" s="744"/>
      <c r="AQ176" s="670">
        <f>AQ165+AQ167+AQ171</f>
        <v>0</v>
      </c>
      <c r="AR176" s="671"/>
      <c r="AS176" s="671"/>
      <c r="AT176" s="671"/>
      <c r="AU176" s="671"/>
      <c r="AV176" s="671"/>
      <c r="AW176" s="671"/>
      <c r="AX176" s="671"/>
      <c r="AY176" s="672"/>
      <c r="AZ176" s="670">
        <f>AZ165+AZ167+AZ171</f>
        <v>0</v>
      </c>
      <c r="BA176" s="671"/>
      <c r="BB176" s="671"/>
      <c r="BC176" s="671"/>
      <c r="BD176" s="671"/>
      <c r="BE176" s="671"/>
      <c r="BF176" s="671"/>
      <c r="BG176" s="671"/>
      <c r="BH176" s="671"/>
      <c r="BI176" s="672"/>
    </row>
    <row r="177" spans="1:61" ht="12" customHeight="1" x14ac:dyDescent="0.2">
      <c r="A177" s="271"/>
      <c r="B177" s="272"/>
      <c r="C177" s="272"/>
      <c r="D177" s="273"/>
      <c r="E177" s="742" t="s">
        <v>115</v>
      </c>
      <c r="F177" s="743"/>
      <c r="G177" s="743"/>
      <c r="H177" s="743"/>
      <c r="I177" s="743"/>
      <c r="J177" s="743"/>
      <c r="K177" s="743"/>
      <c r="L177" s="743"/>
      <c r="M177" s="743"/>
      <c r="N177" s="743"/>
      <c r="O177" s="743"/>
      <c r="P177" s="743"/>
      <c r="Q177" s="743"/>
      <c r="R177" s="743"/>
      <c r="S177" s="743"/>
      <c r="T177" s="743"/>
      <c r="U177" s="743"/>
      <c r="V177" s="743"/>
      <c r="W177" s="743"/>
      <c r="X177" s="743"/>
      <c r="Y177" s="743"/>
      <c r="Z177" s="743"/>
      <c r="AA177" s="743"/>
      <c r="AB177" s="743"/>
      <c r="AC177" s="743"/>
      <c r="AD177" s="743"/>
      <c r="AE177" s="743"/>
      <c r="AF177" s="743"/>
      <c r="AG177" s="743"/>
      <c r="AH177" s="743"/>
      <c r="AI177" s="743"/>
      <c r="AJ177" s="743"/>
      <c r="AK177" s="743"/>
      <c r="AL177" s="743"/>
      <c r="AM177" s="743"/>
      <c r="AN177" s="743"/>
      <c r="AO177" s="743"/>
      <c r="AP177" s="744"/>
      <c r="AQ177" s="277"/>
      <c r="AR177" s="278"/>
      <c r="AS177" s="278"/>
      <c r="AT177" s="278"/>
      <c r="AU177" s="278"/>
      <c r="AV177" s="278"/>
      <c r="AW177" s="278"/>
      <c r="AX177" s="278"/>
      <c r="AY177" s="279"/>
      <c r="AZ177" s="277"/>
      <c r="BA177" s="278"/>
      <c r="BB177" s="278"/>
      <c r="BC177" s="278"/>
      <c r="BD177" s="278"/>
      <c r="BE177" s="278"/>
      <c r="BF177" s="278"/>
      <c r="BG177" s="278"/>
      <c r="BH177" s="278"/>
      <c r="BI177" s="279"/>
    </row>
    <row r="178" spans="1:61" ht="12" customHeight="1" x14ac:dyDescent="0.2">
      <c r="A178" s="674" t="s">
        <v>116</v>
      </c>
      <c r="B178" s="675"/>
      <c r="C178" s="675"/>
      <c r="D178" s="675"/>
      <c r="E178" s="675"/>
      <c r="F178" s="675"/>
      <c r="G178" s="675"/>
      <c r="H178" s="675"/>
      <c r="I178" s="675"/>
      <c r="J178" s="675"/>
      <c r="K178" s="675"/>
      <c r="L178" s="675"/>
      <c r="M178" s="675"/>
      <c r="N178" s="675"/>
      <c r="O178" s="675"/>
      <c r="P178" s="675"/>
      <c r="Q178" s="675"/>
      <c r="R178" s="675"/>
      <c r="S178" s="675"/>
      <c r="T178" s="675"/>
      <c r="U178" s="675"/>
      <c r="V178" s="675"/>
      <c r="W178" s="675"/>
      <c r="X178" s="675"/>
      <c r="Y178" s="675"/>
      <c r="Z178" s="675"/>
      <c r="AA178" s="675"/>
      <c r="AB178" s="675"/>
      <c r="AC178" s="675"/>
      <c r="AD178" s="675"/>
      <c r="AE178" s="675"/>
      <c r="AF178" s="675"/>
      <c r="AG178" s="675"/>
      <c r="AH178" s="675"/>
      <c r="AI178" s="675"/>
      <c r="AJ178" s="675"/>
      <c r="AK178" s="675"/>
      <c r="AL178" s="675"/>
      <c r="AM178" s="675"/>
      <c r="AN178" s="675"/>
      <c r="AO178" s="675"/>
      <c r="AP178" s="676"/>
      <c r="AQ178" s="644">
        <f>AQ176+AZ176+AQ177+AZ177</f>
        <v>0</v>
      </c>
      <c r="AR178" s="645"/>
      <c r="AS178" s="645"/>
      <c r="AT178" s="645"/>
      <c r="AU178" s="645"/>
      <c r="AV178" s="645"/>
      <c r="AW178" s="645"/>
      <c r="AX178" s="645"/>
      <c r="AY178" s="645"/>
      <c r="AZ178" s="645"/>
      <c r="BA178" s="645"/>
      <c r="BB178" s="645"/>
      <c r="BC178" s="645"/>
      <c r="BD178" s="645"/>
      <c r="BE178" s="645"/>
      <c r="BF178" s="645"/>
      <c r="BG178" s="645"/>
      <c r="BH178" s="645"/>
      <c r="BI178" s="646"/>
    </row>
    <row r="179" spans="1:61" x14ac:dyDescent="0.2">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c r="AW179" s="144"/>
      <c r="AX179" s="144"/>
      <c r="AY179" s="144"/>
      <c r="AZ179" s="144"/>
      <c r="BA179" s="144"/>
      <c r="BB179" s="144"/>
      <c r="BC179" s="144"/>
      <c r="BD179" s="144"/>
      <c r="BE179" s="144"/>
      <c r="BF179" s="144"/>
      <c r="BG179" s="144"/>
      <c r="BH179" s="144"/>
      <c r="BI179" s="144"/>
    </row>
    <row r="180" spans="1:61" x14ac:dyDescent="0.2">
      <c r="A180" s="754"/>
      <c r="B180" s="754"/>
      <c r="C180" s="754"/>
      <c r="D180" s="754"/>
      <c r="E180" s="754"/>
      <c r="F180" s="754"/>
      <c r="G180" s="754"/>
      <c r="H180" s="754"/>
      <c r="I180" s="754"/>
      <c r="J180" s="754"/>
      <c r="K180" s="754"/>
      <c r="L180" s="754"/>
      <c r="M180" s="754"/>
      <c r="N180" s="754"/>
      <c r="O180" s="754"/>
      <c r="P180" s="754"/>
      <c r="Q180" s="754"/>
      <c r="R180" s="754"/>
      <c r="S180" s="754"/>
      <c r="T180" s="754"/>
      <c r="U180" s="754"/>
      <c r="V180" s="754"/>
      <c r="W180" s="754"/>
      <c r="X180" s="754"/>
      <c r="Y180" s="754"/>
      <c r="Z180" s="754"/>
      <c r="AA180" s="754"/>
      <c r="AB180" s="754"/>
      <c r="AC180" s="754"/>
      <c r="AD180" s="754"/>
      <c r="AE180" s="754"/>
      <c r="AF180" s="754"/>
      <c r="AG180" s="754"/>
      <c r="AH180" s="754"/>
      <c r="AI180" s="754"/>
      <c r="AJ180" s="754"/>
      <c r="AK180" s="754"/>
      <c r="AL180" s="754"/>
      <c r="AM180" s="754"/>
      <c r="AN180" s="754"/>
      <c r="AO180" s="754"/>
      <c r="AP180" s="754"/>
      <c r="AQ180" s="754"/>
      <c r="AR180" s="144"/>
      <c r="AS180" s="144"/>
      <c r="AT180" s="144"/>
      <c r="AU180" s="144"/>
      <c r="AV180" s="144"/>
      <c r="AW180" s="144"/>
      <c r="AX180" s="144"/>
      <c r="AY180" s="144"/>
      <c r="AZ180" s="144"/>
      <c r="BA180" s="144"/>
      <c r="BB180" s="144"/>
      <c r="BC180" s="144"/>
      <c r="BD180" s="144"/>
      <c r="BE180" s="144"/>
      <c r="BF180" s="144"/>
      <c r="BG180" s="144"/>
      <c r="BH180" s="144"/>
      <c r="BI180" s="144"/>
    </row>
    <row r="181" spans="1:61" ht="15" customHeight="1" x14ac:dyDescent="0.2">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92"/>
      <c r="AG181" s="192"/>
      <c r="AH181" s="192"/>
      <c r="AI181" s="193"/>
      <c r="AJ181" s="132"/>
      <c r="AK181" s="132"/>
      <c r="AL181" s="132"/>
      <c r="AM181" s="132"/>
      <c r="AN181" s="132"/>
      <c r="AO181" s="132"/>
      <c r="AP181" s="132"/>
      <c r="AQ181" s="132"/>
      <c r="AR181" s="132"/>
      <c r="AS181" s="133"/>
      <c r="AT181" s="133"/>
      <c r="AU181" s="133"/>
      <c r="AV181" s="133"/>
      <c r="AW181" s="133"/>
      <c r="AX181" s="133"/>
      <c r="AY181" s="133"/>
      <c r="AZ181" s="133"/>
      <c r="BA181" s="133"/>
      <c r="BB181" s="133"/>
      <c r="BC181" s="133"/>
      <c r="BD181" s="133"/>
      <c r="BE181" s="133"/>
      <c r="BF181" s="133"/>
      <c r="BG181" s="133"/>
      <c r="BH181" s="133"/>
      <c r="BI181" s="133"/>
    </row>
  </sheetData>
  <mergeCells count="533">
    <mergeCell ref="H1:AP1"/>
    <mergeCell ref="H2:AP2"/>
    <mergeCell ref="AQ2:BI3"/>
    <mergeCell ref="H3:AP3"/>
    <mergeCell ref="H4:AP4"/>
    <mergeCell ref="AQ4:AY4"/>
    <mergeCell ref="AZ4:BI4"/>
    <mergeCell ref="H5:BI5"/>
    <mergeCell ref="A6:BI6"/>
    <mergeCell ref="A7:BI7"/>
    <mergeCell ref="A8:BI8"/>
    <mergeCell ref="A9:D9"/>
    <mergeCell ref="E9:AP9"/>
    <mergeCell ref="AQ9:AY9"/>
    <mergeCell ref="AZ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D21"/>
    <mergeCell ref="E21:AP21"/>
    <mergeCell ref="AQ21:AY21"/>
    <mergeCell ref="AZ21:BI21"/>
    <mergeCell ref="A22:D22"/>
    <mergeCell ref="E22:AP22"/>
    <mergeCell ref="AQ22:AY22"/>
    <mergeCell ref="AZ22:BI22"/>
    <mergeCell ref="A23:D23"/>
    <mergeCell ref="E23:AP23"/>
    <mergeCell ref="AQ23:AY23"/>
    <mergeCell ref="AZ23:BI23"/>
    <mergeCell ref="A24:D24"/>
    <mergeCell ref="G24:AP24"/>
    <mergeCell ref="AQ24:AY24"/>
    <mergeCell ref="AZ24:BI24"/>
    <mergeCell ref="A25:D25"/>
    <mergeCell ref="G25:AP25"/>
    <mergeCell ref="AQ25:AY25"/>
    <mergeCell ref="AZ25:BI25"/>
    <mergeCell ref="A26:D26"/>
    <mergeCell ref="G26:AP26"/>
    <mergeCell ref="AQ26:AY26"/>
    <mergeCell ref="AZ26:BI26"/>
    <mergeCell ref="A27:D27"/>
    <mergeCell ref="G27:AP27"/>
    <mergeCell ref="AQ27:AY27"/>
    <mergeCell ref="AZ27:BI27"/>
    <mergeCell ref="A28:D28"/>
    <mergeCell ref="G28:AP28"/>
    <mergeCell ref="AQ28:AY28"/>
    <mergeCell ref="AZ28:BI28"/>
    <mergeCell ref="A29:D29"/>
    <mergeCell ref="G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A36:D36"/>
    <mergeCell ref="E36:AP36"/>
    <mergeCell ref="AQ36:AY36"/>
    <mergeCell ref="AZ36:BI36"/>
    <mergeCell ref="A37:D37"/>
    <mergeCell ref="E37:AP37"/>
    <mergeCell ref="AQ37:AY37"/>
    <mergeCell ref="AZ37:BI37"/>
    <mergeCell ref="A38:D38"/>
    <mergeCell ref="E38:AP38"/>
    <mergeCell ref="AQ38:AY38"/>
    <mergeCell ref="AZ38:BI38"/>
    <mergeCell ref="A39:D39"/>
    <mergeCell ref="E39:AP39"/>
    <mergeCell ref="AQ39:AY39"/>
    <mergeCell ref="AZ39:BI39"/>
    <mergeCell ref="A40:D40"/>
    <mergeCell ref="E40:AP40"/>
    <mergeCell ref="AQ40:AY40"/>
    <mergeCell ref="AZ40:BI40"/>
    <mergeCell ref="A41:D41"/>
    <mergeCell ref="E41:AP41"/>
    <mergeCell ref="AQ41:AY41"/>
    <mergeCell ref="AZ41:BI41"/>
    <mergeCell ref="A42:AP42"/>
    <mergeCell ref="AQ42:BI42"/>
    <mergeCell ref="H45:AP45"/>
    <mergeCell ref="H46:AP46"/>
    <mergeCell ref="AQ46:BI47"/>
    <mergeCell ref="H47:AP47"/>
    <mergeCell ref="H48:AP48"/>
    <mergeCell ref="AQ48:AY48"/>
    <mergeCell ref="AZ48:BI48"/>
    <mergeCell ref="H49:BI49"/>
    <mergeCell ref="A50:BI50"/>
    <mergeCell ref="A51:BI51"/>
    <mergeCell ref="A52:BI52"/>
    <mergeCell ref="A53:D53"/>
    <mergeCell ref="E53:AP53"/>
    <mergeCell ref="AQ53:AY53"/>
    <mergeCell ref="AZ53:BI53"/>
    <mergeCell ref="A54:D54"/>
    <mergeCell ref="E54:AP54"/>
    <mergeCell ref="AQ54:AY54"/>
    <mergeCell ref="AZ54:BI54"/>
    <mergeCell ref="A55:D55"/>
    <mergeCell ref="E55:AP55"/>
    <mergeCell ref="AQ55:AY55"/>
    <mergeCell ref="AZ55:BI55"/>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AP61"/>
    <mergeCell ref="AQ61:BI61"/>
    <mergeCell ref="H63:AP63"/>
    <mergeCell ref="H64:AP64"/>
    <mergeCell ref="AQ64:BI65"/>
    <mergeCell ref="H65:AP65"/>
    <mergeCell ref="H66:AP66"/>
    <mergeCell ref="AQ66:AY66"/>
    <mergeCell ref="AZ66:BI66"/>
    <mergeCell ref="H67:BI67"/>
    <mergeCell ref="A68:BI68"/>
    <mergeCell ref="A69:BI69"/>
    <mergeCell ref="A70:BI70"/>
    <mergeCell ref="A71:D71"/>
    <mergeCell ref="E71:AP71"/>
    <mergeCell ref="AQ71:AY71"/>
    <mergeCell ref="AZ71:BI71"/>
    <mergeCell ref="A72:D72"/>
    <mergeCell ref="E72:AP72"/>
    <mergeCell ref="AQ72:AY72"/>
    <mergeCell ref="AZ72:BI72"/>
    <mergeCell ref="A73:D73"/>
    <mergeCell ref="E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80:D80"/>
    <mergeCell ref="E80:AP80"/>
    <mergeCell ref="AQ80:AY80"/>
    <mergeCell ref="AZ80:BI80"/>
    <mergeCell ref="A81:D81"/>
    <mergeCell ref="E81:AP81"/>
    <mergeCell ref="AQ81:AY81"/>
    <mergeCell ref="AZ81:BI81"/>
    <mergeCell ref="A82:D82"/>
    <mergeCell ref="E82:AP82"/>
    <mergeCell ref="AQ82:AY82"/>
    <mergeCell ref="AZ82:BI82"/>
    <mergeCell ref="A83:D83"/>
    <mergeCell ref="E83:AP83"/>
    <mergeCell ref="AQ83:AY83"/>
    <mergeCell ref="AZ83:BI83"/>
    <mergeCell ref="A84:D84"/>
    <mergeCell ref="E84:AP84"/>
    <mergeCell ref="AQ84:AY84"/>
    <mergeCell ref="AZ84:BI84"/>
    <mergeCell ref="A85:AP85"/>
    <mergeCell ref="AQ85:BI85"/>
    <mergeCell ref="H88:AP88"/>
    <mergeCell ref="H89:AP89"/>
    <mergeCell ref="AQ89:BI90"/>
    <mergeCell ref="H90:AP90"/>
    <mergeCell ref="H91:AP91"/>
    <mergeCell ref="AQ91:AY91"/>
    <mergeCell ref="AZ91:BI91"/>
    <mergeCell ref="H92:BI92"/>
    <mergeCell ref="A93:BI93"/>
    <mergeCell ref="A94:BI94"/>
    <mergeCell ref="A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D102"/>
    <mergeCell ref="E102:AP102"/>
    <mergeCell ref="AQ102:AY102"/>
    <mergeCell ref="AZ102:BI102"/>
    <mergeCell ref="E103:AP103"/>
    <mergeCell ref="AQ103:AY103"/>
    <mergeCell ref="AZ103:BI103"/>
    <mergeCell ref="E104:AP104"/>
    <mergeCell ref="AQ104:AY104"/>
    <mergeCell ref="AZ104:BI104"/>
    <mergeCell ref="E105:AP105"/>
    <mergeCell ref="AQ105:AY105"/>
    <mergeCell ref="AZ105:BI105"/>
    <mergeCell ref="E106:AP106"/>
    <mergeCell ref="AQ106:AY106"/>
    <mergeCell ref="AZ106:BI106"/>
    <mergeCell ref="A107:D107"/>
    <mergeCell ref="E107:AP107"/>
    <mergeCell ref="AQ107:AY107"/>
    <mergeCell ref="AZ107:BI107"/>
    <mergeCell ref="E108:AP108"/>
    <mergeCell ref="AQ108:AY108"/>
    <mergeCell ref="AZ108:BI108"/>
    <mergeCell ref="E109:AP109"/>
    <mergeCell ref="AQ109:AY109"/>
    <mergeCell ref="AZ109:BI109"/>
    <mergeCell ref="A110:D110"/>
    <mergeCell ref="E110:AP110"/>
    <mergeCell ref="AQ110:AY110"/>
    <mergeCell ref="AZ110:BI110"/>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21:D121"/>
    <mergeCell ref="E121:AP121"/>
    <mergeCell ref="AQ121:AY121"/>
    <mergeCell ref="AZ121:BI121"/>
    <mergeCell ref="A122:D122"/>
    <mergeCell ref="E122:AP122"/>
    <mergeCell ref="AQ122:AY122"/>
    <mergeCell ref="AZ122:BI122"/>
    <mergeCell ref="E123:AP123"/>
    <mergeCell ref="AQ123:AY123"/>
    <mergeCell ref="AZ123:BI123"/>
    <mergeCell ref="E124:AP124"/>
    <mergeCell ref="AQ124:AY124"/>
    <mergeCell ref="AZ124:BI124"/>
    <mergeCell ref="A125:D125"/>
    <mergeCell ref="E125:AP125"/>
    <mergeCell ref="AQ125:AY125"/>
    <mergeCell ref="AZ125:BI125"/>
    <mergeCell ref="A126:D126"/>
    <mergeCell ref="E126:AP126"/>
    <mergeCell ref="AQ126:AY126"/>
    <mergeCell ref="AZ126:BI126"/>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E130:AP130"/>
    <mergeCell ref="AQ130:AY130"/>
    <mergeCell ref="AZ130:BI130"/>
    <mergeCell ref="E131:AP131"/>
    <mergeCell ref="AQ131:AY131"/>
    <mergeCell ref="AZ131:BI131"/>
    <mergeCell ref="A132:D132"/>
    <mergeCell ref="E132:AP132"/>
    <mergeCell ref="AQ132:AY132"/>
    <mergeCell ref="AZ132:BI132"/>
    <mergeCell ref="H137:AP137"/>
    <mergeCell ref="H138:AP138"/>
    <mergeCell ref="AQ138:BI139"/>
    <mergeCell ref="H139:AP139"/>
    <mergeCell ref="H140:AP140"/>
    <mergeCell ref="AQ140:AY140"/>
    <mergeCell ref="AZ140:BI140"/>
    <mergeCell ref="H141:BI141"/>
    <mergeCell ref="A133:D133"/>
    <mergeCell ref="E133:AP133"/>
    <mergeCell ref="AQ133:AY133"/>
    <mergeCell ref="AZ133:BI133"/>
    <mergeCell ref="A134:D134"/>
    <mergeCell ref="E134:AP134"/>
    <mergeCell ref="AQ134:AY134"/>
    <mergeCell ref="AZ134:BI134"/>
    <mergeCell ref="A135:AP135"/>
    <mergeCell ref="AQ135:BI135"/>
    <mergeCell ref="A142:BI142"/>
    <mergeCell ref="A143:BI143"/>
    <mergeCell ref="A144:BI144"/>
    <mergeCell ref="A145:D145"/>
    <mergeCell ref="E145:AP145"/>
    <mergeCell ref="AQ145:AY145"/>
    <mergeCell ref="AZ145:BI145"/>
    <mergeCell ref="A146:D146"/>
    <mergeCell ref="E146:AP146"/>
    <mergeCell ref="AQ146:AY146"/>
    <mergeCell ref="AZ146:BI146"/>
    <mergeCell ref="A147:D147"/>
    <mergeCell ref="E147:AP147"/>
    <mergeCell ref="AQ147:AY147"/>
    <mergeCell ref="AZ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53:AP153"/>
    <mergeCell ref="AQ153:BI153"/>
    <mergeCell ref="H156:AP156"/>
    <mergeCell ref="H157:AP157"/>
    <mergeCell ref="AQ157:BI158"/>
    <mergeCell ref="H158:AP158"/>
    <mergeCell ref="H159:AP159"/>
    <mergeCell ref="AQ159:AY159"/>
    <mergeCell ref="AZ159:BI159"/>
    <mergeCell ref="H160:BI160"/>
    <mergeCell ref="A161:BI161"/>
    <mergeCell ref="A162:BI162"/>
    <mergeCell ref="A163:BI163"/>
    <mergeCell ref="A164:D164"/>
    <mergeCell ref="E164:AP164"/>
    <mergeCell ref="AQ164:AY164"/>
    <mergeCell ref="AZ164:BI164"/>
    <mergeCell ref="A165:D165"/>
    <mergeCell ref="E165:AP165"/>
    <mergeCell ref="AQ165:AY165"/>
    <mergeCell ref="AZ165:BI165"/>
    <mergeCell ref="A166:D166"/>
    <mergeCell ref="E166:AP166"/>
    <mergeCell ref="AQ166:AY166"/>
    <mergeCell ref="AZ166:BI166"/>
    <mergeCell ref="A167:D167"/>
    <mergeCell ref="E167:AP167"/>
    <mergeCell ref="AQ167:AY167"/>
    <mergeCell ref="AZ167:BI167"/>
    <mergeCell ref="A168:D168"/>
    <mergeCell ref="E168:AP168"/>
    <mergeCell ref="AQ168:AY168"/>
    <mergeCell ref="AZ168:BI168"/>
    <mergeCell ref="A169:D169"/>
    <mergeCell ref="E169:AP169"/>
    <mergeCell ref="AQ169:AY169"/>
    <mergeCell ref="AZ169:BI169"/>
    <mergeCell ref="A170:D170"/>
    <mergeCell ref="E170:AP170"/>
    <mergeCell ref="AQ170:AY170"/>
    <mergeCell ref="AZ170:BI170"/>
    <mergeCell ref="A171:D171"/>
    <mergeCell ref="E171:AP171"/>
    <mergeCell ref="AQ171:AY171"/>
    <mergeCell ref="AZ171:BI171"/>
    <mergeCell ref="A172:D172"/>
    <mergeCell ref="E172:AP172"/>
    <mergeCell ref="AQ172:AY172"/>
    <mergeCell ref="AZ172:BI172"/>
    <mergeCell ref="A173:D173"/>
    <mergeCell ref="E173:AP173"/>
    <mergeCell ref="AQ173:AY173"/>
    <mergeCell ref="AZ173:BI173"/>
    <mergeCell ref="A174:D174"/>
    <mergeCell ref="E174:AP174"/>
    <mergeCell ref="AQ174:AY174"/>
    <mergeCell ref="AZ174:BI174"/>
    <mergeCell ref="A178:AP178"/>
    <mergeCell ref="AQ178:BI178"/>
    <mergeCell ref="A180:AQ180"/>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s>
  <pageMargins left="0.39" right="0.2" top="0.49" bottom="0.53" header="0.3" footer="0.3"/>
  <pageSetup paperSize="9" orientation="portrait" r:id="rId1"/>
  <rowBreaks count="6" manualBreakCount="6">
    <brk id="44" max="60" man="1"/>
    <brk id="62" max="60" man="1"/>
    <brk id="87" max="60" man="1"/>
    <brk id="130" max="60" man="1"/>
    <brk id="136" max="60" man="1"/>
    <brk id="155"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Fallback/>
        </mc:AlternateContent>
        <mc:AlternateContent xmlns:mc="http://schemas.openxmlformats.org/markup-compatibility/2006">
          <mc:Choice Requires="x14">
            <control shapeId="6146" r:id="rId5" name="Option Button 2">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Fallback/>
        </mc:AlternateContent>
        <mc:AlternateContent xmlns:mc="http://schemas.openxmlformats.org/markup-compatibility/2006">
          <mc:Choice Requires="x14">
            <control shapeId="6147" r:id="rId6"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Fallback/>
        </mc:AlternateContent>
        <mc:AlternateContent xmlns:mc="http://schemas.openxmlformats.org/markup-compatibility/2006">
          <mc:Choice Requires="x14">
            <control shapeId="6148" r:id="rId7"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Fallback/>
        </mc:AlternateContent>
        <mc:AlternateContent xmlns:mc="http://schemas.openxmlformats.org/markup-compatibility/2006">
          <mc:Choice Requires="x14">
            <control shapeId="6149" r:id="rId8"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Fallback/>
        </mc:AlternateContent>
        <mc:AlternateContent xmlns:mc="http://schemas.openxmlformats.org/markup-compatibility/2006">
          <mc:Choice Requires="x14">
            <control shapeId="6150" r:id="rId9" name="Group Box 6">
              <controlPr defaultSize="0" autoFill="0" autoPict="0">
                <anchor moveWithCells="1" sizeWithCells="1">
                  <from>
                    <xdr:col>15</xdr:col>
                    <xdr:colOff>25400</xdr:colOff>
                    <xdr:row>0</xdr:row>
                    <xdr:rowOff>0</xdr:rowOff>
                  </from>
                  <to>
                    <xdr:col>15</xdr:col>
                    <xdr:colOff>25400</xdr:colOff>
                    <xdr:row>0</xdr:row>
                    <xdr:rowOff>0</xdr:rowOff>
                  </to>
                </anchor>
              </controlPr>
            </control>
          </mc:Choice>
          <mc:Fallback/>
        </mc:AlternateContent>
        <mc:AlternateContent xmlns:mc="http://schemas.openxmlformats.org/markup-compatibility/2006">
          <mc:Choice Requires="x14">
            <control shapeId="6151" r:id="rId10" name="Group Box 7">
              <controlPr defaultSize="0" autoFill="0" autoPict="0">
                <anchor moveWithCells="1" sizeWithCells="1">
                  <from>
                    <xdr:col>20</xdr:col>
                    <xdr:colOff>88900</xdr:colOff>
                    <xdr:row>0</xdr:row>
                    <xdr:rowOff>0</xdr:rowOff>
                  </from>
                  <to>
                    <xdr:col>20</xdr:col>
                    <xdr:colOff>88900</xdr:colOff>
                    <xdr:row>0</xdr:row>
                    <xdr:rowOff>0</xdr:rowOff>
                  </to>
                </anchor>
              </controlPr>
            </control>
          </mc:Choice>
          <mc:Fallback/>
        </mc:AlternateContent>
        <mc:AlternateContent xmlns:mc="http://schemas.openxmlformats.org/markup-compatibility/2006">
          <mc:Choice Requires="x14">
            <control shapeId="6152" r:id="rId11" name="Option Button 8">
              <controlPr defaultSize="0" autoFill="0" autoLine="0" autoPict="0">
                <anchor moveWithCells="1" sizeWithCells="1">
                  <from>
                    <xdr:col>10</xdr:col>
                    <xdr:colOff>101600</xdr:colOff>
                    <xdr:row>0</xdr:row>
                    <xdr:rowOff>0</xdr:rowOff>
                  </from>
                  <to>
                    <xdr:col>10</xdr:col>
                    <xdr:colOff>101600</xdr:colOff>
                    <xdr:row>0</xdr:row>
                    <xdr:rowOff>0</xdr:rowOff>
                  </to>
                </anchor>
              </controlPr>
            </control>
          </mc:Choice>
          <mc:Fallback/>
        </mc:AlternateContent>
        <mc:AlternateContent xmlns:mc="http://schemas.openxmlformats.org/markup-compatibility/2006">
          <mc:Choice Requires="x14">
            <control shapeId="6153" r:id="rId12" name="Option Button 9">
              <controlPr defaultSize="0" autoFill="0" autoLine="0" autoPict="0">
                <anchor moveWithCells="1" sizeWithCells="1">
                  <from>
                    <xdr:col>4</xdr:col>
                    <xdr:colOff>0</xdr:colOff>
                    <xdr:row>0</xdr:row>
                    <xdr:rowOff>0</xdr:rowOff>
                  </from>
                  <to>
                    <xdr:col>4</xdr:col>
                    <xdr:colOff>0</xdr:colOff>
                    <xdr:row>0</xdr:row>
                    <xdr:rowOff>0</xdr:rowOff>
                  </to>
                </anchor>
              </controlPr>
            </control>
          </mc:Choice>
          <mc:Fallback/>
        </mc:AlternateContent>
        <mc:AlternateContent xmlns:mc="http://schemas.openxmlformats.org/markup-compatibility/2006">
          <mc:Choice Requires="x14">
            <control shapeId="6154" r:id="rId13" name="Group Box 10">
              <controlPr defaultSize="0" autoFill="0" autoPict="0">
                <anchor moveWithCells="1" sizeWithCells="1">
                  <from>
                    <xdr:col>50</xdr:col>
                    <xdr:colOff>63500</xdr:colOff>
                    <xdr:row>0</xdr:row>
                    <xdr:rowOff>0</xdr:rowOff>
                  </from>
                  <to>
                    <xdr:col>50</xdr:col>
                    <xdr:colOff>63500</xdr:colOff>
                    <xdr:row>0</xdr:row>
                    <xdr:rowOff>0</xdr:rowOff>
                  </to>
                </anchor>
              </controlPr>
            </control>
          </mc:Choice>
          <mc:Fallback/>
        </mc:AlternateContent>
        <mc:AlternateContent xmlns:mc="http://schemas.openxmlformats.org/markup-compatibility/2006">
          <mc:Choice Requires="x14">
            <control shapeId="6155" r:id="rId14" name="Option Button 11">
              <controlPr defaultSize="0" autoFill="0" autoLine="0" autoPict="0">
                <anchor moveWithCells="1" sizeWithCells="1">
                  <from>
                    <xdr:col>46</xdr:col>
                    <xdr:colOff>76200</xdr:colOff>
                    <xdr:row>0</xdr:row>
                    <xdr:rowOff>0</xdr:rowOff>
                  </from>
                  <to>
                    <xdr:col>46</xdr:col>
                    <xdr:colOff>76200</xdr:colOff>
                    <xdr:row>0</xdr:row>
                    <xdr:rowOff>0</xdr:rowOff>
                  </to>
                </anchor>
              </controlPr>
            </control>
          </mc:Choice>
          <mc:Fallback/>
        </mc:AlternateContent>
        <mc:AlternateContent xmlns:mc="http://schemas.openxmlformats.org/markup-compatibility/2006">
          <mc:Choice Requires="x14">
            <control shapeId="6156" r:id="rId15" name="Option Button 12">
              <controlPr defaultSize="0" autoFill="0" autoLine="0" autoPict="0">
                <anchor moveWithCells="1" sizeWithCells="1">
                  <from>
                    <xdr:col>31</xdr:col>
                    <xdr:colOff>50800</xdr:colOff>
                    <xdr:row>0</xdr:row>
                    <xdr:rowOff>0</xdr:rowOff>
                  </from>
                  <to>
                    <xdr:col>31</xdr:col>
                    <xdr:colOff>50800</xdr:colOff>
                    <xdr:row>0</xdr:row>
                    <xdr:rowOff>0</xdr:rowOff>
                  </to>
                </anchor>
              </controlPr>
            </control>
          </mc:Choice>
          <mc:Fallback/>
        </mc:AlternateContent>
        <mc:AlternateContent xmlns:mc="http://schemas.openxmlformats.org/markup-compatibility/2006">
          <mc:Choice Requires="x14">
            <control shapeId="6157" r:id="rId16" name="Group Box 13">
              <controlPr defaultSize="0" autoFill="0" autoPict="0">
                <anchor moveWithCells="1" sizeWithCells="1">
                  <from>
                    <xdr:col>17</xdr:col>
                    <xdr:colOff>25400</xdr:colOff>
                    <xdr:row>0</xdr:row>
                    <xdr:rowOff>0</xdr:rowOff>
                  </from>
                  <to>
                    <xdr:col>17</xdr:col>
                    <xdr:colOff>25400</xdr:colOff>
                    <xdr:row>0</xdr:row>
                    <xdr:rowOff>0</xdr:rowOff>
                  </to>
                </anchor>
              </controlPr>
            </control>
          </mc:Choice>
          <mc:Fallback/>
        </mc:AlternateContent>
        <mc:AlternateContent xmlns:mc="http://schemas.openxmlformats.org/markup-compatibility/2006">
          <mc:Choice Requires="x14">
            <control shapeId="6158" r:id="rId17" name="Option Button 14">
              <controlPr defaultSize="0" autoFill="0" autoLine="0" autoPict="0">
                <anchor moveWithCells="1" sizeWithCells="1">
                  <from>
                    <xdr:col>10</xdr:col>
                    <xdr:colOff>127000</xdr:colOff>
                    <xdr:row>0</xdr:row>
                    <xdr:rowOff>0</xdr:rowOff>
                  </from>
                  <to>
                    <xdr:col>10</xdr:col>
                    <xdr:colOff>127000</xdr:colOff>
                    <xdr:row>0</xdr:row>
                    <xdr:rowOff>0</xdr:rowOff>
                  </to>
                </anchor>
              </controlPr>
            </control>
          </mc:Choice>
          <mc:Fallback/>
        </mc:AlternateContent>
        <mc:AlternateContent xmlns:mc="http://schemas.openxmlformats.org/markup-compatibility/2006">
          <mc:Choice Requires="x14">
            <control shapeId="6159" r:id="rId18" name="Option Button 15">
              <controlPr defaultSize="0" autoFill="0" autoLine="0" autoPict="0">
                <anchor moveWithCells="1" sizeWithCells="1">
                  <from>
                    <xdr:col>15</xdr:col>
                    <xdr:colOff>88900</xdr:colOff>
                    <xdr:row>0</xdr:row>
                    <xdr:rowOff>0</xdr:rowOff>
                  </from>
                  <to>
                    <xdr:col>15</xdr:col>
                    <xdr:colOff>88900</xdr:colOff>
                    <xdr:row>0</xdr:row>
                    <xdr:rowOff>0</xdr:rowOff>
                  </to>
                </anchor>
              </controlPr>
            </control>
          </mc:Choice>
          <mc:Fallback/>
        </mc:AlternateContent>
        <mc:AlternateContent xmlns:mc="http://schemas.openxmlformats.org/markup-compatibility/2006">
          <mc:Choice Requires="x14">
            <control shapeId="6160" r:id="rId19" name="Option Button 1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Fallback/>
        </mc:AlternateContent>
        <mc:AlternateContent xmlns:mc="http://schemas.openxmlformats.org/markup-compatibility/2006">
          <mc:Choice Requires="x14">
            <control shapeId="6161" r:id="rId20" name="Group Box 17">
              <controlPr defaultSize="0" autoFill="0" autoPict="0">
                <anchor moveWithCells="1" sizeWithCells="1">
                  <from>
                    <xdr:col>21</xdr:col>
                    <xdr:colOff>101600</xdr:colOff>
                    <xdr:row>0</xdr:row>
                    <xdr:rowOff>0</xdr:rowOff>
                  </from>
                  <to>
                    <xdr:col>21</xdr:col>
                    <xdr:colOff>101600</xdr:colOff>
                    <xdr:row>0</xdr:row>
                    <xdr:rowOff>0</xdr:rowOff>
                  </to>
                </anchor>
              </controlPr>
            </control>
          </mc:Choice>
          <mc:Fallback/>
        </mc:AlternateContent>
        <mc:AlternateContent xmlns:mc="http://schemas.openxmlformats.org/markup-compatibility/2006">
          <mc:Choice Requires="x14">
            <control shapeId="6162" r:id="rId21" name="Option Button 18">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Fallback/>
        </mc:AlternateContent>
        <mc:AlternateContent xmlns:mc="http://schemas.openxmlformats.org/markup-compatibility/2006">
          <mc:Choice Requires="x14">
            <control shapeId="6163" r:id="rId22" name="Option Button 19">
              <controlPr defaultSize="0" autoFill="0" autoLine="0" autoPict="0">
                <anchor moveWithCells="1" sizeWithCells="1">
                  <from>
                    <xdr:col>6</xdr:col>
                    <xdr:colOff>88900</xdr:colOff>
                    <xdr:row>0</xdr:row>
                    <xdr:rowOff>0</xdr:rowOff>
                  </from>
                  <to>
                    <xdr:col>6</xdr:col>
                    <xdr:colOff>88900</xdr:colOff>
                    <xdr:row>0</xdr:row>
                    <xdr:rowOff>0</xdr:rowOff>
                  </to>
                </anchor>
              </controlPr>
            </control>
          </mc:Choice>
          <mc:Fallback/>
        </mc:AlternateContent>
        <mc:AlternateContent xmlns:mc="http://schemas.openxmlformats.org/markup-compatibility/2006">
          <mc:Choice Requires="x14">
            <control shapeId="6164" r:id="rId23" name="Check Box 20">
              <controlPr locked="0" defaultSize="0" autoFill="0" autoLine="0" autoPict="0">
                <anchor moveWithCells="1" sizeWithCells="1">
                  <from>
                    <xdr:col>59</xdr:col>
                    <xdr:colOff>101600</xdr:colOff>
                    <xdr:row>0</xdr:row>
                    <xdr:rowOff>0</xdr:rowOff>
                  </from>
                  <to>
                    <xdr:col>60</xdr:col>
                    <xdr:colOff>0</xdr:colOff>
                    <xdr:row>0</xdr:row>
                    <xdr:rowOff>0</xdr:rowOff>
                  </to>
                </anchor>
              </controlPr>
            </control>
          </mc:Choice>
          <mc:Fallback/>
        </mc:AlternateContent>
        <mc:AlternateContent xmlns:mc="http://schemas.openxmlformats.org/markup-compatibility/2006">
          <mc:Choice Requires="x14">
            <control shapeId="6165" r:id="rId24" name="Check Box 21">
              <controlPr locked="0" defaultSize="0" autoFill="0" autoLine="0" autoPict="0">
                <anchor moveWithCells="1" sizeWithCells="1">
                  <from>
                    <xdr:col>59</xdr:col>
                    <xdr:colOff>101600</xdr:colOff>
                    <xdr:row>0</xdr:row>
                    <xdr:rowOff>0</xdr:rowOff>
                  </from>
                  <to>
                    <xdr:col>60</xdr:col>
                    <xdr:colOff>0</xdr:colOff>
                    <xdr:row>0</xdr:row>
                    <xdr:rowOff>0</xdr:rowOff>
                  </to>
                </anchor>
              </controlPr>
            </control>
          </mc:Choice>
          <mc:Fallback/>
        </mc:AlternateContent>
        <mc:AlternateContent xmlns:mc="http://schemas.openxmlformats.org/markup-compatibility/2006">
          <mc:Choice Requires="x14">
            <control shapeId="6166" r:id="rId25" name="Check Box 22">
              <controlPr locked="0" defaultSize="0" autoFill="0" autoLine="0" autoPict="0">
                <anchor moveWithCells="1" sizeWithCells="1">
                  <from>
                    <xdr:col>59</xdr:col>
                    <xdr:colOff>101600</xdr:colOff>
                    <xdr:row>0</xdr:row>
                    <xdr:rowOff>0</xdr:rowOff>
                  </from>
                  <to>
                    <xdr:col>59</xdr:col>
                    <xdr:colOff>101600</xdr:colOff>
                    <xdr:row>0</xdr:row>
                    <xdr:rowOff>0</xdr:rowOff>
                  </to>
                </anchor>
              </controlPr>
            </control>
          </mc:Choice>
          <mc:Fallback/>
        </mc:AlternateContent>
        <mc:AlternateContent xmlns:mc="http://schemas.openxmlformats.org/markup-compatibility/2006">
          <mc:Choice Requires="x14">
            <control shapeId="6167" r:id="rId26" name="Check Box 23">
              <controlPr locked="0" defaultSize="0" autoFill="0" autoLine="0" autoPict="0">
                <anchor moveWithCells="1" sizeWithCells="1">
                  <from>
                    <xdr:col>59</xdr:col>
                    <xdr:colOff>101600</xdr:colOff>
                    <xdr:row>0</xdr:row>
                    <xdr:rowOff>0</xdr:rowOff>
                  </from>
                  <to>
                    <xdr:col>59</xdr:col>
                    <xdr:colOff>101600</xdr:colOff>
                    <xdr:row>0</xdr:row>
                    <xdr:rowOff>0</xdr:rowOff>
                  </to>
                </anchor>
              </controlPr>
            </control>
          </mc:Choice>
          <mc:Fallback/>
        </mc:AlternateContent>
        <mc:AlternateContent xmlns:mc="http://schemas.openxmlformats.org/markup-compatibility/2006">
          <mc:Choice Requires="x14">
            <control shapeId="6168" r:id="rId27" name="Check Box 24">
              <controlPr locked="0" defaultSize="0" autoFill="0" autoLine="0" autoPict="0">
                <anchor moveWithCells="1" sizeWithCells="1">
                  <from>
                    <xdr:col>56</xdr:col>
                    <xdr:colOff>101600</xdr:colOff>
                    <xdr:row>0</xdr:row>
                    <xdr:rowOff>0</xdr:rowOff>
                  </from>
                  <to>
                    <xdr:col>56</xdr:col>
                    <xdr:colOff>101600</xdr:colOff>
                    <xdr:row>0</xdr:row>
                    <xdr:rowOff>0</xdr:rowOff>
                  </to>
                </anchor>
              </controlPr>
            </control>
          </mc:Choice>
          <mc:Fallback/>
        </mc:AlternateContent>
      </controls>
    </mc:Choice>
    <mc:Fallback/>
  </mc:AlternateContent>
  <extLst>
    <ext xmlns:x14="http://schemas.microsoft.com/office/spreadsheetml/2009/9/main" uri="{78C0D931-6437-407d-A8EE-F0AAD7539E65}">
      <x14:conditionalFormattings>
        <x14:conditionalFormatting xmlns:xm="http://schemas.microsoft.com/office/excel/2006/main">
          <x14:cfRule type="expression" priority="211" id="{B7BF225F-A32F-46BA-85F9-B70EFB19E99D}">
            <xm:f>'Cerere de Finantare'!#REF!&gt;50</xm:f>
            <x14:dxf>
              <font>
                <color rgb="FFFF0000"/>
              </font>
            </x14:dxf>
          </x14:cfRule>
          <xm:sqref>AS44:BI44 AS87:BI87 AS155:BI155 AS181:BI181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BI259"/>
  <sheetViews>
    <sheetView showGridLines="0" view="pageBreakPreview" topLeftCell="A37" zoomScale="90" zoomScaleSheetLayoutView="90" workbookViewId="0">
      <selection activeCell="E56" sqref="E56:AP56"/>
    </sheetView>
  </sheetViews>
  <sheetFormatPr baseColWidth="10" defaultColWidth="8.83203125" defaultRowHeight="15" x14ac:dyDescent="0.2"/>
  <cols>
    <col min="1" max="1" width="0.83203125" style="143" customWidth="1"/>
    <col min="2" max="7" width="1.5" style="143" customWidth="1"/>
    <col min="8" max="8" width="2" style="143" customWidth="1"/>
    <col min="9" max="9" width="0.83203125" style="143" customWidth="1"/>
    <col min="10" max="11" width="2" style="143" customWidth="1"/>
    <col min="12" max="12" width="0.83203125" style="143" customWidth="1"/>
    <col min="13" max="14" width="2" style="143" customWidth="1"/>
    <col min="15" max="15" width="0.83203125" style="143" customWidth="1"/>
    <col min="16" max="19" width="2" style="143" customWidth="1"/>
    <col min="20" max="20" width="0.83203125" style="143" customWidth="1"/>
    <col min="21" max="24" width="2" style="143" customWidth="1"/>
    <col min="25" max="25" width="0.83203125" style="143" customWidth="1"/>
    <col min="26" max="26" width="2" style="143" customWidth="1"/>
    <col min="27" max="27" width="0.83203125" style="143" customWidth="1"/>
    <col min="28" max="29" width="2" style="143" customWidth="1"/>
    <col min="30" max="30" width="0.83203125" style="143" customWidth="1"/>
    <col min="31" max="35" width="2" style="143" customWidth="1"/>
    <col min="36" max="36" width="0.6640625" style="143" customWidth="1"/>
    <col min="37" max="60" width="1.5" style="143" customWidth="1"/>
    <col min="61" max="61" width="0.6640625" style="143" customWidth="1"/>
    <col min="62" max="16384" width="8.83203125" style="143"/>
  </cols>
  <sheetData>
    <row r="1" spans="1:61" x14ac:dyDescent="0.2">
      <c r="A1" s="144"/>
      <c r="B1" s="144"/>
      <c r="C1" s="144"/>
      <c r="D1" s="144"/>
      <c r="E1" s="144"/>
      <c r="F1" s="144"/>
      <c r="G1" s="144"/>
      <c r="H1" s="581" t="s">
        <v>0</v>
      </c>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144"/>
      <c r="AR1" s="144"/>
      <c r="AS1" s="144"/>
      <c r="AT1" s="144"/>
      <c r="AU1" s="144"/>
      <c r="AV1" s="144"/>
      <c r="AW1" s="144"/>
      <c r="AX1" s="144"/>
      <c r="AY1" s="144"/>
      <c r="AZ1" s="144"/>
      <c r="BA1" s="144"/>
      <c r="BB1" s="144"/>
      <c r="BC1" s="144"/>
      <c r="BD1" s="144"/>
      <c r="BE1" s="144"/>
      <c r="BF1" s="144"/>
      <c r="BG1" s="144"/>
      <c r="BH1" s="144"/>
      <c r="BI1" s="144"/>
    </row>
    <row r="2" spans="1:61" x14ac:dyDescent="0.2">
      <c r="A2" s="144"/>
      <c r="B2" s="144"/>
      <c r="C2" s="144"/>
      <c r="D2" s="144"/>
      <c r="E2" s="144"/>
      <c r="F2" s="144"/>
      <c r="G2" s="144"/>
      <c r="H2" s="595"/>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7"/>
      <c r="AQ2" s="553" t="s">
        <v>309</v>
      </c>
      <c r="AR2" s="554"/>
      <c r="AS2" s="554"/>
      <c r="AT2" s="554"/>
      <c r="AU2" s="554"/>
      <c r="AV2" s="554"/>
      <c r="AW2" s="554"/>
      <c r="AX2" s="554"/>
      <c r="AY2" s="554"/>
      <c r="AZ2" s="554"/>
      <c r="BA2" s="554"/>
      <c r="BB2" s="554"/>
      <c r="BC2" s="554"/>
      <c r="BD2" s="554"/>
      <c r="BE2" s="554"/>
      <c r="BF2" s="554"/>
      <c r="BG2" s="554"/>
      <c r="BH2" s="554"/>
      <c r="BI2" s="555"/>
    </row>
    <row r="3" spans="1:61" x14ac:dyDescent="0.2">
      <c r="A3" s="144"/>
      <c r="B3" s="144"/>
      <c r="C3" s="144"/>
      <c r="D3" s="144"/>
      <c r="E3" s="144"/>
      <c r="F3" s="144"/>
      <c r="G3" s="144"/>
      <c r="H3" s="595" t="s">
        <v>1</v>
      </c>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7"/>
      <c r="AQ3" s="556"/>
      <c r="AR3" s="557"/>
      <c r="AS3" s="557"/>
      <c r="AT3" s="557"/>
      <c r="AU3" s="557"/>
      <c r="AV3" s="557"/>
      <c r="AW3" s="557"/>
      <c r="AX3" s="557"/>
      <c r="AY3" s="557"/>
      <c r="AZ3" s="557"/>
      <c r="BA3" s="557"/>
      <c r="BB3" s="557"/>
      <c r="BC3" s="557"/>
      <c r="BD3" s="557"/>
      <c r="BE3" s="557"/>
      <c r="BF3" s="557"/>
      <c r="BG3" s="557"/>
      <c r="BH3" s="557"/>
      <c r="BI3" s="558"/>
    </row>
    <row r="4" spans="1:61" x14ac:dyDescent="0.2">
      <c r="A4" s="144"/>
      <c r="B4" s="144"/>
      <c r="C4" s="144"/>
      <c r="D4" s="144"/>
      <c r="E4" s="144"/>
      <c r="F4" s="144"/>
      <c r="G4" s="144"/>
      <c r="H4" s="220"/>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2"/>
      <c r="AQ4" s="560" t="s">
        <v>230</v>
      </c>
      <c r="AR4" s="561"/>
      <c r="AS4" s="561"/>
      <c r="AT4" s="561"/>
      <c r="AU4" s="561"/>
      <c r="AV4" s="561"/>
      <c r="AW4" s="561"/>
      <c r="AX4" s="561"/>
      <c r="AY4" s="562"/>
      <c r="AZ4" s="560" t="s">
        <v>222</v>
      </c>
      <c r="BA4" s="561"/>
      <c r="BB4" s="561"/>
      <c r="BC4" s="561"/>
      <c r="BD4" s="561"/>
      <c r="BE4" s="561"/>
      <c r="BF4" s="561"/>
      <c r="BG4" s="561"/>
      <c r="BH4" s="561"/>
      <c r="BI4" s="562"/>
    </row>
    <row r="5" spans="1:61" ht="19" x14ac:dyDescent="0.25">
      <c r="A5" s="144"/>
      <c r="B5" s="144"/>
      <c r="C5" s="144"/>
      <c r="D5" s="144"/>
      <c r="E5" s="144"/>
      <c r="F5" s="144"/>
      <c r="G5" s="144"/>
      <c r="H5" s="283" t="s">
        <v>117</v>
      </c>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row>
    <row r="6" spans="1:61" x14ac:dyDescent="0.2">
      <c r="A6" s="74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49"/>
      <c r="AY6" s="749"/>
      <c r="AZ6" s="749"/>
      <c r="BA6" s="749"/>
      <c r="BB6" s="749"/>
      <c r="BC6" s="749"/>
      <c r="BD6" s="749"/>
      <c r="BE6" s="749"/>
      <c r="BF6" s="749"/>
      <c r="BG6" s="749"/>
      <c r="BH6" s="749"/>
      <c r="BI6" s="750"/>
    </row>
    <row r="7" spans="1:61" x14ac:dyDescent="0.2">
      <c r="A7" s="589"/>
      <c r="B7" s="590"/>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1"/>
    </row>
    <row r="8" spans="1:61" x14ac:dyDescent="0.2">
      <c r="A8" s="592" t="s">
        <v>131</v>
      </c>
      <c r="B8" s="593"/>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3"/>
      <c r="AY8" s="593"/>
      <c r="AZ8" s="593"/>
      <c r="BA8" s="593"/>
      <c r="BB8" s="593"/>
      <c r="BC8" s="593"/>
      <c r="BD8" s="593"/>
      <c r="BE8" s="593"/>
      <c r="BF8" s="593"/>
      <c r="BG8" s="593"/>
      <c r="BH8" s="593"/>
      <c r="BI8" s="594"/>
    </row>
    <row r="9" spans="1:61" ht="15" customHeight="1" x14ac:dyDescent="0.2">
      <c r="A9" s="603" t="s">
        <v>120</v>
      </c>
      <c r="B9" s="585"/>
      <c r="C9" s="585"/>
      <c r="D9" s="585"/>
      <c r="E9" s="604" t="s">
        <v>119</v>
      </c>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585" t="s">
        <v>118</v>
      </c>
      <c r="AR9" s="585"/>
      <c r="AS9" s="585"/>
      <c r="AT9" s="585"/>
      <c r="AU9" s="585"/>
      <c r="AV9" s="585"/>
      <c r="AW9" s="585"/>
      <c r="AX9" s="585"/>
      <c r="AY9" s="585"/>
      <c r="AZ9" s="585"/>
      <c r="BA9" s="585"/>
      <c r="BB9" s="585"/>
      <c r="BC9" s="585"/>
      <c r="BD9" s="585"/>
      <c r="BE9" s="585"/>
      <c r="BF9" s="585"/>
      <c r="BG9" s="585"/>
      <c r="BH9" s="585"/>
      <c r="BI9" s="586"/>
    </row>
    <row r="10" spans="1:61" ht="26.25" customHeight="1" x14ac:dyDescent="0.2">
      <c r="A10" s="673"/>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t="s">
        <v>83</v>
      </c>
      <c r="AR10" s="320"/>
      <c r="AS10" s="320"/>
      <c r="AT10" s="320"/>
      <c r="AU10" s="320"/>
      <c r="AV10" s="320"/>
      <c r="AW10" s="320"/>
      <c r="AX10" s="320"/>
      <c r="AY10" s="320"/>
      <c r="AZ10" s="319" t="s">
        <v>84</v>
      </c>
      <c r="BA10" s="319"/>
      <c r="BB10" s="319"/>
      <c r="BC10" s="319"/>
      <c r="BD10" s="319"/>
      <c r="BE10" s="319"/>
      <c r="BF10" s="319"/>
      <c r="BG10" s="319"/>
      <c r="BH10" s="319"/>
      <c r="BI10" s="582"/>
    </row>
    <row r="11" spans="1:61" ht="16.5" customHeight="1" x14ac:dyDescent="0.2">
      <c r="A11" s="587" t="s">
        <v>121</v>
      </c>
      <c r="B11" s="588"/>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3"/>
      <c r="AR11" s="583"/>
      <c r="AS11" s="583"/>
      <c r="AT11" s="583"/>
      <c r="AU11" s="583"/>
      <c r="AV11" s="583"/>
      <c r="AW11" s="583"/>
      <c r="AX11" s="583"/>
      <c r="AY11" s="583"/>
      <c r="AZ11" s="583"/>
      <c r="BA11" s="583"/>
      <c r="BB11" s="583"/>
      <c r="BC11" s="583"/>
      <c r="BD11" s="583"/>
      <c r="BE11" s="583"/>
      <c r="BF11" s="583"/>
      <c r="BG11" s="583"/>
      <c r="BH11" s="583"/>
      <c r="BI11" s="584"/>
    </row>
    <row r="12" spans="1:61" x14ac:dyDescent="0.2">
      <c r="A12" s="751">
        <v>1</v>
      </c>
      <c r="B12" s="752"/>
      <c r="C12" s="752"/>
      <c r="D12" s="753"/>
      <c r="E12" s="569" t="s">
        <v>122</v>
      </c>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1"/>
      <c r="AQ12" s="575"/>
      <c r="AR12" s="576"/>
      <c r="AS12" s="576"/>
      <c r="AT12" s="576"/>
      <c r="AU12" s="576"/>
      <c r="AV12" s="576"/>
      <c r="AW12" s="576"/>
      <c r="AX12" s="576"/>
      <c r="AY12" s="577"/>
      <c r="AZ12" s="575"/>
      <c r="BA12" s="576"/>
      <c r="BB12" s="576"/>
      <c r="BC12" s="576"/>
      <c r="BD12" s="576"/>
      <c r="BE12" s="576"/>
      <c r="BF12" s="576"/>
      <c r="BG12" s="576"/>
      <c r="BH12" s="576"/>
      <c r="BI12" s="577"/>
    </row>
    <row r="13" spans="1:61" ht="24.75" customHeight="1" x14ac:dyDescent="0.2">
      <c r="A13" s="751">
        <v>2</v>
      </c>
      <c r="B13" s="752"/>
      <c r="C13" s="752"/>
      <c r="D13" s="753"/>
      <c r="E13" s="569" t="s">
        <v>123</v>
      </c>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1"/>
      <c r="AQ13" s="575"/>
      <c r="AR13" s="576"/>
      <c r="AS13" s="576"/>
      <c r="AT13" s="576"/>
      <c r="AU13" s="576"/>
      <c r="AV13" s="576"/>
      <c r="AW13" s="576"/>
      <c r="AX13" s="576"/>
      <c r="AY13" s="577"/>
      <c r="AZ13" s="575"/>
      <c r="BA13" s="576"/>
      <c r="BB13" s="576"/>
      <c r="BC13" s="576"/>
      <c r="BD13" s="576"/>
      <c r="BE13" s="576"/>
      <c r="BF13" s="576"/>
      <c r="BG13" s="576"/>
      <c r="BH13" s="576"/>
      <c r="BI13" s="577"/>
    </row>
    <row r="14" spans="1:61" x14ac:dyDescent="0.2">
      <c r="A14" s="751">
        <v>3</v>
      </c>
      <c r="B14" s="752"/>
      <c r="C14" s="752"/>
      <c r="D14" s="753"/>
      <c r="E14" s="569" t="s">
        <v>124</v>
      </c>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1"/>
      <c r="AQ14" s="575"/>
      <c r="AR14" s="576"/>
      <c r="AS14" s="576"/>
      <c r="AT14" s="576"/>
      <c r="AU14" s="576"/>
      <c r="AV14" s="576"/>
      <c r="AW14" s="576"/>
      <c r="AX14" s="576"/>
      <c r="AY14" s="577"/>
      <c r="AZ14" s="575"/>
      <c r="BA14" s="576"/>
      <c r="BB14" s="576"/>
      <c r="BC14" s="576"/>
      <c r="BD14" s="576"/>
      <c r="BE14" s="576"/>
      <c r="BF14" s="576"/>
      <c r="BG14" s="576"/>
      <c r="BH14" s="576"/>
      <c r="BI14" s="577"/>
    </row>
    <row r="15" spans="1:61" x14ac:dyDescent="0.2">
      <c r="A15" s="751">
        <v>4</v>
      </c>
      <c r="B15" s="752"/>
      <c r="C15" s="752"/>
      <c r="D15" s="753"/>
      <c r="E15" s="569" t="s">
        <v>125</v>
      </c>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1"/>
      <c r="AQ15" s="575"/>
      <c r="AR15" s="576"/>
      <c r="AS15" s="576"/>
      <c r="AT15" s="576"/>
      <c r="AU15" s="576"/>
      <c r="AV15" s="576"/>
      <c r="AW15" s="576"/>
      <c r="AX15" s="576"/>
      <c r="AY15" s="577"/>
      <c r="AZ15" s="575"/>
      <c r="BA15" s="576"/>
      <c r="BB15" s="576"/>
      <c r="BC15" s="576"/>
      <c r="BD15" s="576"/>
      <c r="BE15" s="576"/>
      <c r="BF15" s="576"/>
      <c r="BG15" s="576"/>
      <c r="BH15" s="576"/>
      <c r="BI15" s="577"/>
    </row>
    <row r="16" spans="1:61" x14ac:dyDescent="0.2">
      <c r="A16" s="751">
        <v>5</v>
      </c>
      <c r="B16" s="752"/>
      <c r="C16" s="752"/>
      <c r="D16" s="753"/>
      <c r="E16" s="569" t="s">
        <v>126</v>
      </c>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1"/>
      <c r="AQ16" s="575"/>
      <c r="AR16" s="576"/>
      <c r="AS16" s="576"/>
      <c r="AT16" s="576"/>
      <c r="AU16" s="576"/>
      <c r="AV16" s="576"/>
      <c r="AW16" s="576"/>
      <c r="AX16" s="576"/>
      <c r="AY16" s="577"/>
      <c r="AZ16" s="575"/>
      <c r="BA16" s="576"/>
      <c r="BB16" s="576"/>
      <c r="BC16" s="576"/>
      <c r="BD16" s="576"/>
      <c r="BE16" s="576"/>
      <c r="BF16" s="576"/>
      <c r="BG16" s="576"/>
      <c r="BH16" s="576"/>
      <c r="BI16" s="577"/>
    </row>
    <row r="17" spans="1:61" x14ac:dyDescent="0.2">
      <c r="A17" s="751">
        <v>6</v>
      </c>
      <c r="B17" s="752"/>
      <c r="C17" s="752"/>
      <c r="D17" s="753"/>
      <c r="E17" s="569" t="s">
        <v>139</v>
      </c>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0"/>
      <c r="AP17" s="571"/>
      <c r="AQ17" s="575"/>
      <c r="AR17" s="576"/>
      <c r="AS17" s="576"/>
      <c r="AT17" s="576"/>
      <c r="AU17" s="576"/>
      <c r="AV17" s="576"/>
      <c r="AW17" s="576"/>
      <c r="AX17" s="576"/>
      <c r="AY17" s="577"/>
      <c r="AZ17" s="575"/>
      <c r="BA17" s="576"/>
      <c r="BB17" s="576"/>
      <c r="BC17" s="576"/>
      <c r="BD17" s="576"/>
      <c r="BE17" s="576"/>
      <c r="BF17" s="576"/>
      <c r="BG17" s="576"/>
      <c r="BH17" s="576"/>
      <c r="BI17" s="577"/>
    </row>
    <row r="18" spans="1:61" x14ac:dyDescent="0.2">
      <c r="A18" s="751">
        <v>7</v>
      </c>
      <c r="B18" s="752"/>
      <c r="C18" s="752"/>
      <c r="D18" s="753"/>
      <c r="E18" s="569" t="s">
        <v>138</v>
      </c>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1"/>
      <c r="AQ18" s="575"/>
      <c r="AR18" s="576"/>
      <c r="AS18" s="576"/>
      <c r="AT18" s="576"/>
      <c r="AU18" s="576"/>
      <c r="AV18" s="576"/>
      <c r="AW18" s="576"/>
      <c r="AX18" s="576"/>
      <c r="AY18" s="577"/>
      <c r="AZ18" s="575"/>
      <c r="BA18" s="576"/>
      <c r="BB18" s="576"/>
      <c r="BC18" s="576"/>
      <c r="BD18" s="576"/>
      <c r="BE18" s="576"/>
      <c r="BF18" s="576"/>
      <c r="BG18" s="576"/>
      <c r="BH18" s="576"/>
      <c r="BI18" s="577"/>
    </row>
    <row r="19" spans="1:61" x14ac:dyDescent="0.2">
      <c r="A19" s="751">
        <v>8</v>
      </c>
      <c r="B19" s="752"/>
      <c r="C19" s="752"/>
      <c r="D19" s="753"/>
      <c r="E19" s="569" t="s">
        <v>137</v>
      </c>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1"/>
      <c r="AQ19" s="575"/>
      <c r="AR19" s="576"/>
      <c r="AS19" s="576"/>
      <c r="AT19" s="576"/>
      <c r="AU19" s="576"/>
      <c r="AV19" s="576"/>
      <c r="AW19" s="576"/>
      <c r="AX19" s="576"/>
      <c r="AY19" s="577"/>
      <c r="AZ19" s="575"/>
      <c r="BA19" s="576"/>
      <c r="BB19" s="576"/>
      <c r="BC19" s="576"/>
      <c r="BD19" s="576"/>
      <c r="BE19" s="576"/>
      <c r="BF19" s="576"/>
      <c r="BG19" s="576"/>
      <c r="BH19" s="576"/>
      <c r="BI19" s="577"/>
    </row>
    <row r="20" spans="1:61" x14ac:dyDescent="0.2">
      <c r="A20" s="563"/>
      <c r="B20" s="564"/>
      <c r="C20" s="564"/>
      <c r="D20" s="565"/>
      <c r="E20" s="566" t="s">
        <v>127</v>
      </c>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8"/>
      <c r="AQ20" s="572">
        <f>SUM(AQ12:AY19)</f>
        <v>0</v>
      </c>
      <c r="AR20" s="573"/>
      <c r="AS20" s="573"/>
      <c r="AT20" s="573"/>
      <c r="AU20" s="573"/>
      <c r="AV20" s="573"/>
      <c r="AW20" s="573"/>
      <c r="AX20" s="573"/>
      <c r="AY20" s="574"/>
      <c r="AZ20" s="572">
        <f>SUM(AZ12:BI19)</f>
        <v>0</v>
      </c>
      <c r="BA20" s="573"/>
      <c r="BB20" s="573"/>
      <c r="BC20" s="573"/>
      <c r="BD20" s="573"/>
      <c r="BE20" s="573"/>
      <c r="BF20" s="573"/>
      <c r="BG20" s="573"/>
      <c r="BH20" s="573"/>
      <c r="BI20" s="574"/>
    </row>
    <row r="21" spans="1:61" ht="16" x14ac:dyDescent="0.2">
      <c r="A21" s="314" t="s">
        <v>132</v>
      </c>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6"/>
    </row>
    <row r="22" spans="1:61" ht="15" customHeight="1" x14ac:dyDescent="0.2">
      <c r="A22" s="563">
        <v>9</v>
      </c>
      <c r="B22" s="564"/>
      <c r="C22" s="564"/>
      <c r="D22" s="565"/>
      <c r="E22" s="569" t="s">
        <v>134</v>
      </c>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1"/>
      <c r="AQ22" s="578"/>
      <c r="AR22" s="579"/>
      <c r="AS22" s="579"/>
      <c r="AT22" s="579"/>
      <c r="AU22" s="579"/>
      <c r="AV22" s="579"/>
      <c r="AW22" s="579"/>
      <c r="AX22" s="579"/>
      <c r="AY22" s="580"/>
      <c r="AZ22" s="578"/>
      <c r="BA22" s="579"/>
      <c r="BB22" s="579"/>
      <c r="BC22" s="579"/>
      <c r="BD22" s="579"/>
      <c r="BE22" s="579"/>
      <c r="BF22" s="579"/>
      <c r="BG22" s="579"/>
      <c r="BH22" s="579"/>
      <c r="BI22" s="580"/>
    </row>
    <row r="23" spans="1:61" x14ac:dyDescent="0.2">
      <c r="A23" s="563"/>
      <c r="B23" s="564"/>
      <c r="C23" s="564"/>
      <c r="D23" s="565"/>
      <c r="E23" s="566" t="s">
        <v>128</v>
      </c>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8"/>
      <c r="AQ23" s="572">
        <f>SUM(AQ22)</f>
        <v>0</v>
      </c>
      <c r="AR23" s="573"/>
      <c r="AS23" s="573"/>
      <c r="AT23" s="573"/>
      <c r="AU23" s="573"/>
      <c r="AV23" s="573"/>
      <c r="AW23" s="573"/>
      <c r="AX23" s="573"/>
      <c r="AY23" s="574"/>
      <c r="AZ23" s="572">
        <f>SUM(AZ22)</f>
        <v>0</v>
      </c>
      <c r="BA23" s="573"/>
      <c r="BB23" s="573"/>
      <c r="BC23" s="573"/>
      <c r="BD23" s="573"/>
      <c r="BE23" s="573"/>
      <c r="BF23" s="573"/>
      <c r="BG23" s="573"/>
      <c r="BH23" s="573"/>
      <c r="BI23" s="574"/>
    </row>
    <row r="24" spans="1:61" ht="16" x14ac:dyDescent="0.2">
      <c r="A24" s="314" t="s">
        <v>133</v>
      </c>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15"/>
      <c r="BH24" s="315"/>
      <c r="BI24" s="316"/>
    </row>
    <row r="25" spans="1:61" x14ac:dyDescent="0.2">
      <c r="A25" s="563">
        <v>10</v>
      </c>
      <c r="B25" s="564"/>
      <c r="C25" s="564"/>
      <c r="D25" s="565"/>
      <c r="E25" s="569" t="s">
        <v>135</v>
      </c>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1"/>
      <c r="AQ25" s="575"/>
      <c r="AR25" s="576"/>
      <c r="AS25" s="576"/>
      <c r="AT25" s="576"/>
      <c r="AU25" s="576"/>
      <c r="AV25" s="576"/>
      <c r="AW25" s="576"/>
      <c r="AX25" s="576"/>
      <c r="AY25" s="577"/>
      <c r="AZ25" s="575"/>
      <c r="BA25" s="576"/>
      <c r="BB25" s="576"/>
      <c r="BC25" s="576"/>
      <c r="BD25" s="576"/>
      <c r="BE25" s="576"/>
      <c r="BF25" s="576"/>
      <c r="BG25" s="576"/>
      <c r="BH25" s="576"/>
      <c r="BI25" s="577"/>
    </row>
    <row r="26" spans="1:61" ht="29.25" customHeight="1" x14ac:dyDescent="0.2">
      <c r="A26" s="563">
        <v>11</v>
      </c>
      <c r="B26" s="564"/>
      <c r="C26" s="564"/>
      <c r="D26" s="565"/>
      <c r="E26" s="569" t="s">
        <v>136</v>
      </c>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1"/>
      <c r="AQ26" s="575"/>
      <c r="AR26" s="576"/>
      <c r="AS26" s="576"/>
      <c r="AT26" s="576"/>
      <c r="AU26" s="576"/>
      <c r="AV26" s="576"/>
      <c r="AW26" s="576"/>
      <c r="AX26" s="576"/>
      <c r="AY26" s="577"/>
      <c r="AZ26" s="575"/>
      <c r="BA26" s="576"/>
      <c r="BB26" s="576"/>
      <c r="BC26" s="576"/>
      <c r="BD26" s="576"/>
      <c r="BE26" s="576"/>
      <c r="BF26" s="576"/>
      <c r="BG26" s="576"/>
      <c r="BH26" s="576"/>
      <c r="BI26" s="577"/>
    </row>
    <row r="27" spans="1:61" ht="15" customHeight="1" x14ac:dyDescent="0.2">
      <c r="A27" s="563">
        <v>12</v>
      </c>
      <c r="B27" s="564"/>
      <c r="C27" s="564"/>
      <c r="D27" s="565"/>
      <c r="E27" s="569" t="s">
        <v>129</v>
      </c>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1"/>
      <c r="AQ27" s="575"/>
      <c r="AR27" s="576"/>
      <c r="AS27" s="576"/>
      <c r="AT27" s="576"/>
      <c r="AU27" s="576"/>
      <c r="AV27" s="576"/>
      <c r="AW27" s="576"/>
      <c r="AX27" s="576"/>
      <c r="AY27" s="577"/>
      <c r="AZ27" s="575"/>
      <c r="BA27" s="576"/>
      <c r="BB27" s="576"/>
      <c r="BC27" s="576"/>
      <c r="BD27" s="576"/>
      <c r="BE27" s="576"/>
      <c r="BF27" s="576"/>
      <c r="BG27" s="576"/>
      <c r="BH27" s="576"/>
      <c r="BI27" s="577"/>
    </row>
    <row r="28" spans="1:61" ht="14.25" customHeight="1" x14ac:dyDescent="0.2">
      <c r="A28" s="563"/>
      <c r="B28" s="564"/>
      <c r="C28" s="564"/>
      <c r="D28" s="565"/>
      <c r="E28" s="566" t="s">
        <v>130</v>
      </c>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8"/>
      <c r="AQ28" s="572">
        <f>SUM(AQ25:AY27)</f>
        <v>0</v>
      </c>
      <c r="AR28" s="573"/>
      <c r="AS28" s="573"/>
      <c r="AT28" s="573"/>
      <c r="AU28" s="573"/>
      <c r="AV28" s="573"/>
      <c r="AW28" s="573"/>
      <c r="AX28" s="573"/>
      <c r="AY28" s="574"/>
      <c r="AZ28" s="572">
        <f>SUM(AZ25:BI27)</f>
        <v>0</v>
      </c>
      <c r="BA28" s="573"/>
      <c r="BB28" s="573"/>
      <c r="BC28" s="573"/>
      <c r="BD28" s="573"/>
      <c r="BE28" s="573"/>
      <c r="BF28" s="573"/>
      <c r="BG28" s="573"/>
      <c r="BH28" s="573"/>
      <c r="BI28" s="574"/>
    </row>
    <row r="29" spans="1:61" s="2" customFormat="1" ht="12.75" customHeight="1" x14ac:dyDescent="0.2">
      <c r="A29" s="314" t="s">
        <v>140</v>
      </c>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6"/>
      <c r="AQ29" s="572">
        <f>AQ28+AQ23+AQ20</f>
        <v>0</v>
      </c>
      <c r="AR29" s="573"/>
      <c r="AS29" s="573"/>
      <c r="AT29" s="573"/>
      <c r="AU29" s="573"/>
      <c r="AV29" s="573"/>
      <c r="AW29" s="573"/>
      <c r="AX29" s="573"/>
      <c r="AY29" s="574"/>
      <c r="AZ29" s="572">
        <f>AZ28+AZ23+AZ20</f>
        <v>0</v>
      </c>
      <c r="BA29" s="573"/>
      <c r="BB29" s="573"/>
      <c r="BC29" s="573"/>
      <c r="BD29" s="573"/>
      <c r="BE29" s="573"/>
      <c r="BF29" s="573"/>
      <c r="BG29" s="573"/>
      <c r="BH29" s="573"/>
      <c r="BI29" s="574"/>
    </row>
    <row r="30" spans="1:61" s="2" customFormat="1" ht="12.75" customHeight="1" x14ac:dyDescent="0.2">
      <c r="A30" s="314" t="s">
        <v>141</v>
      </c>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6"/>
      <c r="AQ30" s="575"/>
      <c r="AR30" s="576"/>
      <c r="AS30" s="576"/>
      <c r="AT30" s="576"/>
      <c r="AU30" s="576"/>
      <c r="AV30" s="576"/>
      <c r="AW30" s="576"/>
      <c r="AX30" s="576"/>
      <c r="AY30" s="577"/>
      <c r="AZ30" s="575"/>
      <c r="BA30" s="576"/>
      <c r="BB30" s="576"/>
      <c r="BC30" s="576"/>
      <c r="BD30" s="576"/>
      <c r="BE30" s="576"/>
      <c r="BF30" s="576"/>
      <c r="BG30" s="576"/>
      <c r="BH30" s="576"/>
      <c r="BI30" s="577"/>
    </row>
    <row r="31" spans="1:61" ht="18" customHeight="1" x14ac:dyDescent="0.2">
      <c r="A31" s="314" t="s">
        <v>142</v>
      </c>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6"/>
      <c r="AQ31" s="425">
        <f>AQ29+AZ29+AQ30+AZ30</f>
        <v>0</v>
      </c>
      <c r="AR31" s="426"/>
      <c r="AS31" s="426"/>
      <c r="AT31" s="426"/>
      <c r="AU31" s="426"/>
      <c r="AV31" s="426"/>
      <c r="AW31" s="426"/>
      <c r="AX31" s="426"/>
      <c r="AY31" s="426"/>
      <c r="AZ31" s="426"/>
      <c r="BA31" s="426"/>
      <c r="BB31" s="426"/>
      <c r="BC31" s="426"/>
      <c r="BD31" s="426"/>
      <c r="BE31" s="426"/>
      <c r="BF31" s="426"/>
      <c r="BG31" s="426"/>
      <c r="BH31" s="426"/>
      <c r="BI31" s="427"/>
    </row>
    <row r="32" spans="1:61" x14ac:dyDescent="0.2">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row>
    <row r="33" spans="1:61" x14ac:dyDescent="0.2">
      <c r="A33" s="144"/>
      <c r="B33" s="144"/>
      <c r="C33" s="144"/>
      <c r="D33" s="144"/>
      <c r="E33" s="144"/>
      <c r="F33" s="144"/>
      <c r="G33" s="144"/>
      <c r="H33" s="551" t="s">
        <v>0</v>
      </c>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c r="AK33" s="551"/>
      <c r="AL33" s="551"/>
      <c r="AM33" s="551"/>
      <c r="AN33" s="551"/>
      <c r="AO33" s="551"/>
      <c r="AP33" s="551"/>
      <c r="AQ33" s="144"/>
      <c r="AR33" s="144"/>
      <c r="AS33" s="144"/>
      <c r="AT33" s="144"/>
      <c r="AU33" s="144"/>
      <c r="AV33" s="144"/>
      <c r="AW33" s="144"/>
      <c r="AX33" s="144"/>
      <c r="AY33" s="144"/>
      <c r="AZ33" s="144"/>
      <c r="BA33" s="144"/>
      <c r="BB33" s="144"/>
      <c r="BC33" s="144"/>
      <c r="BD33" s="144"/>
      <c r="BE33" s="144"/>
      <c r="BF33" s="144"/>
      <c r="BG33" s="144"/>
      <c r="BH33" s="144"/>
      <c r="BI33" s="144"/>
    </row>
    <row r="34" spans="1:61" x14ac:dyDescent="0.2">
      <c r="A34" s="144"/>
      <c r="B34" s="144"/>
      <c r="C34" s="144"/>
      <c r="D34" s="144"/>
      <c r="E34" s="144"/>
      <c r="F34" s="144"/>
      <c r="G34" s="144"/>
      <c r="H34" s="552"/>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K34" s="552"/>
      <c r="AL34" s="552"/>
      <c r="AM34" s="552"/>
      <c r="AN34" s="552"/>
      <c r="AO34" s="552"/>
      <c r="AP34" s="552"/>
      <c r="AQ34" s="553" t="s">
        <v>273</v>
      </c>
      <c r="AR34" s="554"/>
      <c r="AS34" s="554"/>
      <c r="AT34" s="554"/>
      <c r="AU34" s="554"/>
      <c r="AV34" s="554"/>
      <c r="AW34" s="554"/>
      <c r="AX34" s="554"/>
      <c r="AY34" s="554"/>
      <c r="AZ34" s="554"/>
      <c r="BA34" s="554"/>
      <c r="BB34" s="554"/>
      <c r="BC34" s="554"/>
      <c r="BD34" s="554"/>
      <c r="BE34" s="554"/>
      <c r="BF34" s="554"/>
      <c r="BG34" s="554"/>
      <c r="BH34" s="554"/>
      <c r="BI34" s="555"/>
    </row>
    <row r="35" spans="1:61" x14ac:dyDescent="0.2">
      <c r="A35" s="144"/>
      <c r="B35" s="144"/>
      <c r="C35" s="144"/>
      <c r="D35" s="144"/>
      <c r="E35" s="144"/>
      <c r="F35" s="144"/>
      <c r="G35" s="144"/>
      <c r="H35" s="552" t="s">
        <v>1</v>
      </c>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6"/>
      <c r="AR35" s="557"/>
      <c r="AS35" s="557"/>
      <c r="AT35" s="557"/>
      <c r="AU35" s="557"/>
      <c r="AV35" s="557"/>
      <c r="AW35" s="557"/>
      <c r="AX35" s="557"/>
      <c r="AY35" s="557"/>
      <c r="AZ35" s="557"/>
      <c r="BA35" s="557"/>
      <c r="BB35" s="557"/>
      <c r="BC35" s="557"/>
      <c r="BD35" s="557"/>
      <c r="BE35" s="557"/>
      <c r="BF35" s="557"/>
      <c r="BG35" s="557"/>
      <c r="BH35" s="557"/>
      <c r="BI35" s="558"/>
    </row>
    <row r="36" spans="1:61" x14ac:dyDescent="0.2">
      <c r="A36" s="144"/>
      <c r="B36" s="144"/>
      <c r="C36" s="144"/>
      <c r="D36" s="144"/>
      <c r="E36" s="144"/>
      <c r="F36" s="144"/>
      <c r="G36" s="144"/>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9"/>
      <c r="AO36" s="559"/>
      <c r="AP36" s="559"/>
      <c r="AQ36" s="284"/>
      <c r="AR36" s="284"/>
      <c r="AS36" s="284"/>
      <c r="AT36" s="284"/>
      <c r="AU36" s="284"/>
      <c r="AV36" s="284"/>
      <c r="AW36" s="284"/>
      <c r="AX36" s="284"/>
      <c r="AY36" s="284"/>
      <c r="AZ36" s="560" t="s">
        <v>222</v>
      </c>
      <c r="BA36" s="561"/>
      <c r="BB36" s="561"/>
      <c r="BC36" s="561"/>
      <c r="BD36" s="561"/>
      <c r="BE36" s="561"/>
      <c r="BF36" s="561"/>
      <c r="BG36" s="561"/>
      <c r="BH36" s="561"/>
      <c r="BI36" s="562"/>
    </row>
    <row r="37" spans="1:61" ht="19" x14ac:dyDescent="0.25">
      <c r="A37" s="144"/>
      <c r="B37" s="144"/>
      <c r="C37" s="144"/>
      <c r="D37" s="144"/>
      <c r="E37" s="144"/>
      <c r="F37" s="144"/>
      <c r="G37" s="144"/>
      <c r="H37" s="283" t="s">
        <v>117</v>
      </c>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row>
    <row r="38" spans="1:61" x14ac:dyDescent="0.2">
      <c r="A38" s="284"/>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row>
    <row r="39" spans="1:61" x14ac:dyDescent="0.2">
      <c r="A39" s="610"/>
      <c r="B39" s="610"/>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0"/>
      <c r="AV39" s="610"/>
      <c r="AW39" s="610"/>
      <c r="AX39" s="610"/>
      <c r="AY39" s="610"/>
      <c r="AZ39" s="610"/>
      <c r="BA39" s="610"/>
      <c r="BB39" s="610"/>
      <c r="BC39" s="610"/>
      <c r="BD39" s="610"/>
      <c r="BE39" s="610"/>
      <c r="BF39" s="610"/>
      <c r="BG39" s="610"/>
      <c r="BH39" s="610"/>
      <c r="BI39" s="610"/>
    </row>
    <row r="40" spans="1:61" x14ac:dyDescent="0.2">
      <c r="A40" s="611" t="s">
        <v>131</v>
      </c>
      <c r="B40" s="612"/>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c r="AY40" s="612"/>
      <c r="AZ40" s="612"/>
      <c r="BA40" s="612"/>
      <c r="BB40" s="612"/>
      <c r="BC40" s="612"/>
      <c r="BD40" s="612"/>
      <c r="BE40" s="612"/>
      <c r="BF40" s="612"/>
      <c r="BG40" s="612"/>
      <c r="BH40" s="612"/>
      <c r="BI40" s="613"/>
    </row>
    <row r="41" spans="1:61" x14ac:dyDescent="0.2">
      <c r="A41" s="614" t="s">
        <v>120</v>
      </c>
      <c r="B41" s="614"/>
      <c r="C41" s="614"/>
      <c r="D41" s="614"/>
      <c r="E41" s="628" t="s">
        <v>119</v>
      </c>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14" t="s">
        <v>118</v>
      </c>
      <c r="AR41" s="614"/>
      <c r="AS41" s="614"/>
      <c r="AT41" s="614"/>
      <c r="AU41" s="614"/>
      <c r="AV41" s="614"/>
      <c r="AW41" s="614"/>
      <c r="AX41" s="614"/>
      <c r="AY41" s="614"/>
      <c r="AZ41" s="614"/>
      <c r="BA41" s="614"/>
      <c r="BB41" s="614"/>
      <c r="BC41" s="614"/>
      <c r="BD41" s="614"/>
      <c r="BE41" s="614"/>
      <c r="BF41" s="614"/>
      <c r="BG41" s="614"/>
      <c r="BH41" s="614"/>
      <c r="BI41" s="614"/>
    </row>
    <row r="42" spans="1:61" ht="22.5" customHeight="1" x14ac:dyDescent="0.2">
      <c r="A42" s="628" t="s">
        <v>274</v>
      </c>
      <c r="B42" s="628"/>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28"/>
      <c r="AL42" s="628"/>
      <c r="AM42" s="628"/>
      <c r="AN42" s="628"/>
      <c r="AO42" s="628"/>
      <c r="AP42" s="628"/>
      <c r="AQ42" s="320" t="s">
        <v>83</v>
      </c>
      <c r="AR42" s="320"/>
      <c r="AS42" s="320"/>
      <c r="AT42" s="320"/>
      <c r="AU42" s="320"/>
      <c r="AV42" s="320"/>
      <c r="AW42" s="320"/>
      <c r="AX42" s="320"/>
      <c r="AY42" s="320"/>
      <c r="AZ42" s="319" t="s">
        <v>84</v>
      </c>
      <c r="BA42" s="320"/>
      <c r="BB42" s="320"/>
      <c r="BC42" s="320"/>
      <c r="BD42" s="320"/>
      <c r="BE42" s="320"/>
      <c r="BF42" s="320"/>
      <c r="BG42" s="320"/>
      <c r="BH42" s="320"/>
      <c r="BI42" s="320"/>
    </row>
    <row r="43" spans="1:61" ht="16" x14ac:dyDescent="0.2">
      <c r="A43" s="281" t="s">
        <v>275</v>
      </c>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2"/>
      <c r="AR43" s="282"/>
      <c r="AS43" s="282"/>
      <c r="AT43" s="282"/>
      <c r="AU43" s="282"/>
      <c r="AV43" s="282"/>
      <c r="AW43" s="282"/>
      <c r="AX43" s="282"/>
      <c r="AY43" s="282"/>
      <c r="AZ43" s="282"/>
      <c r="BA43" s="282"/>
      <c r="BB43" s="282"/>
      <c r="BC43" s="282"/>
      <c r="BD43" s="282"/>
      <c r="BE43" s="282"/>
      <c r="BF43" s="282"/>
      <c r="BG43" s="282"/>
      <c r="BH43" s="282"/>
      <c r="BI43" s="282"/>
    </row>
    <row r="44" spans="1:61" x14ac:dyDescent="0.2">
      <c r="A44" s="549" t="s">
        <v>276</v>
      </c>
      <c r="B44" s="296"/>
      <c r="C44" s="296"/>
      <c r="D44" s="296"/>
      <c r="E44" s="287" t="s">
        <v>277</v>
      </c>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550"/>
      <c r="AR44" s="550"/>
      <c r="AS44" s="550"/>
      <c r="AT44" s="550"/>
      <c r="AU44" s="550"/>
      <c r="AV44" s="550"/>
      <c r="AW44" s="550"/>
      <c r="AX44" s="550"/>
      <c r="AY44" s="550"/>
      <c r="AZ44" s="550"/>
      <c r="BA44" s="550"/>
      <c r="BB44" s="550"/>
      <c r="BC44" s="550"/>
      <c r="BD44" s="550"/>
      <c r="BE44" s="550"/>
      <c r="BF44" s="550"/>
      <c r="BG44" s="550"/>
      <c r="BH44" s="550"/>
      <c r="BI44" s="550"/>
    </row>
    <row r="45" spans="1:61" x14ac:dyDescent="0.2">
      <c r="A45" s="295"/>
      <c r="B45" s="296"/>
      <c r="C45" s="296"/>
      <c r="D45" s="296"/>
      <c r="E45" s="287" t="s">
        <v>278</v>
      </c>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313"/>
      <c r="AR45" s="313"/>
      <c r="AS45" s="313"/>
      <c r="AT45" s="313"/>
      <c r="AU45" s="313"/>
      <c r="AV45" s="313"/>
      <c r="AW45" s="313"/>
      <c r="AX45" s="313"/>
      <c r="AY45" s="313"/>
      <c r="AZ45" s="313"/>
      <c r="BA45" s="313"/>
      <c r="BB45" s="313"/>
      <c r="BC45" s="313"/>
      <c r="BD45" s="313"/>
      <c r="BE45" s="313"/>
      <c r="BF45" s="313"/>
      <c r="BG45" s="313"/>
      <c r="BH45" s="313"/>
      <c r="BI45" s="313"/>
    </row>
    <row r="46" spans="1:61" x14ac:dyDescent="0.2">
      <c r="A46" s="295"/>
      <c r="B46" s="296"/>
      <c r="C46" s="296"/>
      <c r="D46" s="296"/>
      <c r="E46" s="287" t="s">
        <v>279</v>
      </c>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313"/>
      <c r="AR46" s="313"/>
      <c r="AS46" s="313"/>
      <c r="AT46" s="313"/>
      <c r="AU46" s="313"/>
      <c r="AV46" s="313"/>
      <c r="AW46" s="313"/>
      <c r="AX46" s="313"/>
      <c r="AY46" s="313"/>
      <c r="AZ46" s="313"/>
      <c r="BA46" s="313"/>
      <c r="BB46" s="313"/>
      <c r="BC46" s="313"/>
      <c r="BD46" s="313"/>
      <c r="BE46" s="313"/>
      <c r="BF46" s="313"/>
      <c r="BG46" s="313"/>
      <c r="BH46" s="313"/>
      <c r="BI46" s="313"/>
    </row>
    <row r="47" spans="1:61" x14ac:dyDescent="0.2">
      <c r="A47" s="295"/>
      <c r="B47" s="296"/>
      <c r="C47" s="296"/>
      <c r="D47" s="296"/>
      <c r="E47" s="287" t="s">
        <v>280</v>
      </c>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313"/>
      <c r="AR47" s="313"/>
      <c r="AS47" s="313"/>
      <c r="AT47" s="313"/>
      <c r="AU47" s="313"/>
      <c r="AV47" s="313"/>
      <c r="AW47" s="313"/>
      <c r="AX47" s="313"/>
      <c r="AY47" s="313"/>
      <c r="AZ47" s="313"/>
      <c r="BA47" s="313"/>
      <c r="BB47" s="313"/>
      <c r="BC47" s="313"/>
      <c r="BD47" s="313"/>
      <c r="BE47" s="313"/>
      <c r="BF47" s="313"/>
      <c r="BG47" s="313"/>
      <c r="BH47" s="313"/>
      <c r="BI47" s="313"/>
    </row>
    <row r="48" spans="1:61" x14ac:dyDescent="0.2">
      <c r="A48" s="295"/>
      <c r="B48" s="296"/>
      <c r="C48" s="296"/>
      <c r="D48" s="296"/>
      <c r="E48" s="287" t="s">
        <v>281</v>
      </c>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313"/>
      <c r="AR48" s="313"/>
      <c r="AS48" s="313"/>
      <c r="AT48" s="313"/>
      <c r="AU48" s="313"/>
      <c r="AV48" s="313"/>
      <c r="AW48" s="313"/>
      <c r="AX48" s="313"/>
      <c r="AY48" s="313"/>
      <c r="AZ48" s="313"/>
      <c r="BA48" s="313"/>
      <c r="BB48" s="313"/>
      <c r="BC48" s="313"/>
      <c r="BD48" s="313"/>
      <c r="BE48" s="313"/>
      <c r="BF48" s="313"/>
      <c r="BG48" s="313"/>
      <c r="BH48" s="313"/>
      <c r="BI48" s="313"/>
    </row>
    <row r="49" spans="1:61" x14ac:dyDescent="0.2">
      <c r="A49" s="289"/>
      <c r="B49" s="286"/>
      <c r="C49" s="286"/>
      <c r="D49" s="286"/>
      <c r="E49" s="290" t="s">
        <v>127</v>
      </c>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1">
        <f>SUM(AQ45:AY48)</f>
        <v>0</v>
      </c>
      <c r="AR49" s="291"/>
      <c r="AS49" s="291"/>
      <c r="AT49" s="291"/>
      <c r="AU49" s="291"/>
      <c r="AV49" s="291"/>
      <c r="AW49" s="291"/>
      <c r="AX49" s="291"/>
      <c r="AY49" s="291"/>
      <c r="AZ49" s="291">
        <f>SUM(AZ45:BI48)</f>
        <v>0</v>
      </c>
      <c r="BA49" s="291"/>
      <c r="BB49" s="291"/>
      <c r="BC49" s="291"/>
      <c r="BD49" s="291"/>
      <c r="BE49" s="291"/>
      <c r="BF49" s="291"/>
      <c r="BG49" s="291"/>
      <c r="BH49" s="291"/>
      <c r="BI49" s="291"/>
    </row>
    <row r="50" spans="1:61" ht="16" x14ac:dyDescent="0.2">
      <c r="A50" s="292" t="s">
        <v>282</v>
      </c>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4"/>
    </row>
    <row r="51" spans="1:61" x14ac:dyDescent="0.2">
      <c r="A51" s="285" t="s">
        <v>283</v>
      </c>
      <c r="B51" s="286"/>
      <c r="C51" s="286"/>
      <c r="D51" s="286"/>
      <c r="E51" s="287" t="s">
        <v>327</v>
      </c>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8"/>
      <c r="AR51" s="288"/>
      <c r="AS51" s="288"/>
      <c r="AT51" s="288"/>
      <c r="AU51" s="288"/>
      <c r="AV51" s="288"/>
      <c r="AW51" s="288"/>
      <c r="AX51" s="288"/>
      <c r="AY51" s="288"/>
      <c r="AZ51" s="288"/>
      <c r="BA51" s="288"/>
      <c r="BB51" s="288"/>
      <c r="BC51" s="288"/>
      <c r="BD51" s="288"/>
      <c r="BE51" s="288"/>
      <c r="BF51" s="288"/>
      <c r="BG51" s="288"/>
      <c r="BH51" s="288"/>
      <c r="BI51" s="288"/>
    </row>
    <row r="52" spans="1:61" x14ac:dyDescent="0.2">
      <c r="A52" s="289"/>
      <c r="B52" s="286"/>
      <c r="C52" s="286"/>
      <c r="D52" s="286"/>
      <c r="E52" s="290" t="s">
        <v>128</v>
      </c>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1">
        <f>SUM(AQ51)</f>
        <v>0</v>
      </c>
      <c r="AR52" s="291"/>
      <c r="AS52" s="291"/>
      <c r="AT52" s="291"/>
      <c r="AU52" s="291"/>
      <c r="AV52" s="291"/>
      <c r="AW52" s="291"/>
      <c r="AX52" s="291"/>
      <c r="AY52" s="291"/>
      <c r="AZ52" s="291">
        <f>SUM(AZ51)</f>
        <v>0</v>
      </c>
      <c r="BA52" s="291"/>
      <c r="BB52" s="291"/>
      <c r="BC52" s="291"/>
      <c r="BD52" s="291"/>
      <c r="BE52" s="291"/>
      <c r="BF52" s="291"/>
      <c r="BG52" s="291"/>
      <c r="BH52" s="291"/>
      <c r="BI52" s="291"/>
    </row>
    <row r="53" spans="1:61" ht="16" x14ac:dyDescent="0.2">
      <c r="A53" s="292" t="s">
        <v>284</v>
      </c>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4"/>
    </row>
    <row r="54" spans="1:61" x14ac:dyDescent="0.2">
      <c r="A54" s="285" t="s">
        <v>285</v>
      </c>
      <c r="B54" s="286"/>
      <c r="C54" s="286"/>
      <c r="D54" s="286"/>
      <c r="E54" s="287" t="s">
        <v>286</v>
      </c>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313"/>
      <c r="AR54" s="313"/>
      <c r="AS54" s="313"/>
      <c r="AT54" s="313"/>
      <c r="AU54" s="313"/>
      <c r="AV54" s="313"/>
      <c r="AW54" s="313"/>
      <c r="AX54" s="313"/>
      <c r="AY54" s="313"/>
      <c r="AZ54" s="313"/>
      <c r="BA54" s="313"/>
      <c r="BB54" s="313"/>
      <c r="BC54" s="313"/>
      <c r="BD54" s="313"/>
      <c r="BE54" s="313"/>
      <c r="BF54" s="313"/>
      <c r="BG54" s="313"/>
      <c r="BH54" s="313"/>
      <c r="BI54" s="313"/>
    </row>
    <row r="55" spans="1:61" ht="29.25" customHeight="1" x14ac:dyDescent="0.2">
      <c r="A55" s="285" t="s">
        <v>287</v>
      </c>
      <c r="B55" s="286"/>
      <c r="C55" s="286"/>
      <c r="D55" s="286"/>
      <c r="E55" s="287" t="s">
        <v>288</v>
      </c>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313"/>
      <c r="AR55" s="313"/>
      <c r="AS55" s="313"/>
      <c r="AT55" s="313"/>
      <c r="AU55" s="313"/>
      <c r="AV55" s="313"/>
      <c r="AW55" s="313"/>
      <c r="AX55" s="313"/>
      <c r="AY55" s="313"/>
      <c r="AZ55" s="313"/>
      <c r="BA55" s="313"/>
      <c r="BB55" s="313"/>
      <c r="BC55" s="313"/>
      <c r="BD55" s="313"/>
      <c r="BE55" s="313"/>
      <c r="BF55" s="313"/>
      <c r="BG55" s="313"/>
      <c r="BH55" s="313"/>
      <c r="BI55" s="313"/>
    </row>
    <row r="56" spans="1:61" x14ac:dyDescent="0.2">
      <c r="A56" s="285" t="s">
        <v>289</v>
      </c>
      <c r="B56" s="286"/>
      <c r="C56" s="286"/>
      <c r="D56" s="286"/>
      <c r="E56" s="287" t="s">
        <v>129</v>
      </c>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313"/>
      <c r="AR56" s="313"/>
      <c r="AS56" s="313"/>
      <c r="AT56" s="313"/>
      <c r="AU56" s="313"/>
      <c r="AV56" s="313"/>
      <c r="AW56" s="313"/>
      <c r="AX56" s="313"/>
      <c r="AY56" s="313"/>
      <c r="AZ56" s="313"/>
      <c r="BA56" s="313"/>
      <c r="BB56" s="313"/>
      <c r="BC56" s="313"/>
      <c r="BD56" s="313"/>
      <c r="BE56" s="313"/>
      <c r="BF56" s="313"/>
      <c r="BG56" s="313"/>
      <c r="BH56" s="313"/>
      <c r="BI56" s="313"/>
    </row>
    <row r="57" spans="1:61" x14ac:dyDescent="0.2">
      <c r="A57" s="285" t="s">
        <v>290</v>
      </c>
      <c r="B57" s="286"/>
      <c r="C57" s="286"/>
      <c r="D57" s="286"/>
      <c r="E57" s="287" t="s">
        <v>291</v>
      </c>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313"/>
      <c r="AR57" s="313"/>
      <c r="AS57" s="313"/>
      <c r="AT57" s="313"/>
      <c r="AU57" s="313"/>
      <c r="AV57" s="313"/>
      <c r="AW57" s="313"/>
      <c r="AX57" s="313"/>
      <c r="AY57" s="313"/>
      <c r="AZ57" s="313"/>
      <c r="BA57" s="313"/>
      <c r="BB57" s="313"/>
      <c r="BC57" s="313"/>
      <c r="BD57" s="313"/>
      <c r="BE57" s="313"/>
      <c r="BF57" s="313"/>
      <c r="BG57" s="313"/>
      <c r="BH57" s="313"/>
      <c r="BI57" s="313"/>
    </row>
    <row r="58" spans="1:61" x14ac:dyDescent="0.2">
      <c r="A58" s="289"/>
      <c r="B58" s="286"/>
      <c r="C58" s="286"/>
      <c r="D58" s="286"/>
      <c r="E58" s="290" t="s">
        <v>130</v>
      </c>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1">
        <f>SUM(AQ54:AY57)</f>
        <v>0</v>
      </c>
      <c r="AR58" s="291"/>
      <c r="AS58" s="291"/>
      <c r="AT58" s="291"/>
      <c r="AU58" s="291"/>
      <c r="AV58" s="291"/>
      <c r="AW58" s="291"/>
      <c r="AX58" s="291"/>
      <c r="AY58" s="291"/>
      <c r="AZ58" s="291">
        <f>SUM(AZ54:BI57)</f>
        <v>0</v>
      </c>
      <c r="BA58" s="291"/>
      <c r="BB58" s="291"/>
      <c r="BC58" s="291"/>
      <c r="BD58" s="291"/>
      <c r="BE58" s="291"/>
      <c r="BF58" s="291"/>
      <c r="BG58" s="291"/>
      <c r="BH58" s="291"/>
      <c r="BI58" s="291"/>
    </row>
    <row r="59" spans="1:61" ht="16" x14ac:dyDescent="0.2">
      <c r="A59" s="314" t="s">
        <v>140</v>
      </c>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6"/>
      <c r="AQ59" s="291">
        <f>AQ58+AQ52+AQ49</f>
        <v>0</v>
      </c>
      <c r="AR59" s="291"/>
      <c r="AS59" s="291"/>
      <c r="AT59" s="291"/>
      <c r="AU59" s="291"/>
      <c r="AV59" s="291"/>
      <c r="AW59" s="291"/>
      <c r="AX59" s="291"/>
      <c r="AY59" s="291"/>
      <c r="AZ59" s="291">
        <f>AZ58+AZ52+AZ49</f>
        <v>0</v>
      </c>
      <c r="BA59" s="291"/>
      <c r="BB59" s="291"/>
      <c r="BC59" s="291"/>
      <c r="BD59" s="291"/>
      <c r="BE59" s="291"/>
      <c r="BF59" s="291"/>
      <c r="BG59" s="291"/>
      <c r="BH59" s="291"/>
      <c r="BI59" s="291"/>
    </row>
    <row r="60" spans="1:61" ht="16" x14ac:dyDescent="0.2">
      <c r="A60" s="314" t="s">
        <v>141</v>
      </c>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6"/>
      <c r="AQ60" s="313"/>
      <c r="AR60" s="313"/>
      <c r="AS60" s="313"/>
      <c r="AT60" s="313"/>
      <c r="AU60" s="313"/>
      <c r="AV60" s="313"/>
      <c r="AW60" s="313"/>
      <c r="AX60" s="313"/>
      <c r="AY60" s="313"/>
      <c r="AZ60" s="313"/>
      <c r="BA60" s="313"/>
      <c r="BB60" s="313"/>
      <c r="BC60" s="313"/>
      <c r="BD60" s="313"/>
      <c r="BE60" s="313"/>
      <c r="BF60" s="313"/>
      <c r="BG60" s="313"/>
      <c r="BH60" s="313"/>
      <c r="BI60" s="313"/>
    </row>
    <row r="61" spans="1:61" ht="16" x14ac:dyDescent="0.2">
      <c r="A61" s="314" t="s">
        <v>142</v>
      </c>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6"/>
      <c r="AQ61" s="425">
        <f>AQ59+AZ59+AQ60+AZ60</f>
        <v>0</v>
      </c>
      <c r="AR61" s="426"/>
      <c r="AS61" s="426"/>
      <c r="AT61" s="426"/>
      <c r="AU61" s="426"/>
      <c r="AV61" s="426"/>
      <c r="AW61" s="426"/>
      <c r="AX61" s="426"/>
      <c r="AY61" s="426"/>
      <c r="AZ61" s="426"/>
      <c r="BA61" s="426"/>
      <c r="BB61" s="426"/>
      <c r="BC61" s="426"/>
      <c r="BD61" s="426"/>
      <c r="BE61" s="426"/>
      <c r="BF61" s="426"/>
      <c r="BG61" s="426"/>
      <c r="BH61" s="426"/>
      <c r="BI61" s="427"/>
    </row>
    <row r="62" spans="1:61" x14ac:dyDescent="0.2">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row>
    <row r="63" spans="1:61"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144"/>
      <c r="AT63" s="144"/>
      <c r="AU63" s="144"/>
      <c r="AV63" s="144"/>
      <c r="AW63" s="144"/>
      <c r="AX63" s="144"/>
      <c r="AY63" s="144"/>
      <c r="AZ63" s="144"/>
      <c r="BA63" s="144"/>
      <c r="BB63" s="144"/>
      <c r="BC63" s="144"/>
      <c r="BD63" s="144"/>
      <c r="BE63" s="144"/>
      <c r="BF63" s="144"/>
      <c r="BG63" s="144"/>
      <c r="BH63" s="144"/>
      <c r="BI63" s="144"/>
    </row>
    <row r="64" spans="1:61" x14ac:dyDescent="0.2">
      <c r="A64" s="201"/>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144"/>
      <c r="AT64" s="144"/>
      <c r="AU64" s="144"/>
      <c r="AV64" s="144"/>
      <c r="AW64" s="144"/>
      <c r="AX64" s="144"/>
      <c r="AY64" s="144"/>
      <c r="AZ64" s="144"/>
      <c r="BA64" s="144"/>
      <c r="BB64" s="144"/>
      <c r="BC64" s="144"/>
      <c r="BD64" s="144"/>
      <c r="BE64" s="144"/>
      <c r="BF64" s="144"/>
      <c r="BG64" s="144"/>
      <c r="BH64" s="144"/>
      <c r="BI64" s="144"/>
    </row>
    <row r="89" spans="1:61" x14ac:dyDescent="0.2">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row>
    <row r="218" ht="15" customHeight="1" x14ac:dyDescent="0.2"/>
    <row r="219" ht="15" customHeight="1" x14ac:dyDescent="0.2"/>
    <row r="247" spans="1:61" x14ac:dyDescent="0.2">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c r="BI247" s="151"/>
    </row>
    <row r="248" spans="1:61" x14ac:dyDescent="0.2">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c r="BI248" s="151"/>
    </row>
    <row r="249" spans="1:61" x14ac:dyDescent="0.2">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c r="BI249" s="151"/>
    </row>
    <row r="250" spans="1:61" x14ac:dyDescent="0.2">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c r="BI250" s="151"/>
    </row>
    <row r="251" spans="1:61" x14ac:dyDescent="0.2">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row>
    <row r="252" spans="1:61" x14ac:dyDescent="0.2">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c r="BI252" s="151"/>
    </row>
    <row r="253" spans="1:61" x14ac:dyDescent="0.2">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c r="BI253" s="151"/>
    </row>
    <row r="254" spans="1:61" x14ac:dyDescent="0.2">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row>
    <row r="255" spans="1:61" x14ac:dyDescent="0.2">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c r="BI255" s="151"/>
    </row>
    <row r="256" spans="1:61" x14ac:dyDescent="0.2">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row>
    <row r="257" spans="1:61" x14ac:dyDescent="0.2">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c r="BI257" s="151"/>
    </row>
    <row r="258" spans="1:61" x14ac:dyDescent="0.2">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c r="BI258" s="151"/>
    </row>
    <row r="259" spans="1:61" x14ac:dyDescent="0.2">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c r="BI259" s="151"/>
    </row>
  </sheetData>
  <mergeCells count="173">
    <mergeCell ref="H1:AP1"/>
    <mergeCell ref="H2:AP2"/>
    <mergeCell ref="AQ2:BI3"/>
    <mergeCell ref="H3:AP3"/>
    <mergeCell ref="H4:AP4"/>
    <mergeCell ref="AQ4:AY4"/>
    <mergeCell ref="AZ4:BI4"/>
    <mergeCell ref="H5:BI5"/>
    <mergeCell ref="A6:BI6"/>
    <mergeCell ref="A7:BI7"/>
    <mergeCell ref="A8:BI8"/>
    <mergeCell ref="A9:D9"/>
    <mergeCell ref="E9:AP9"/>
    <mergeCell ref="AQ9:BI9"/>
    <mergeCell ref="A10:AP10"/>
    <mergeCell ref="AQ10:AY10"/>
    <mergeCell ref="AZ10:BI10"/>
    <mergeCell ref="A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BI21"/>
    <mergeCell ref="A22:D22"/>
    <mergeCell ref="E22:AP22"/>
    <mergeCell ref="AQ22:AY22"/>
    <mergeCell ref="AZ22:BI22"/>
    <mergeCell ref="A23:D23"/>
    <mergeCell ref="E23:AP23"/>
    <mergeCell ref="AQ23:AY23"/>
    <mergeCell ref="AZ23:BI23"/>
    <mergeCell ref="A24:BI24"/>
    <mergeCell ref="A25:D25"/>
    <mergeCell ref="E25:AP25"/>
    <mergeCell ref="AQ25:AY25"/>
    <mergeCell ref="AZ25:BI25"/>
    <mergeCell ref="A26:D26"/>
    <mergeCell ref="E26:AP26"/>
    <mergeCell ref="AQ26:AY26"/>
    <mergeCell ref="AZ26:BI26"/>
    <mergeCell ref="A27:D27"/>
    <mergeCell ref="E27:AP27"/>
    <mergeCell ref="AQ27:AY27"/>
    <mergeCell ref="AZ27:BI27"/>
    <mergeCell ref="A28:D28"/>
    <mergeCell ref="E28:AP28"/>
    <mergeCell ref="AQ28:AY28"/>
    <mergeCell ref="AZ28:BI28"/>
    <mergeCell ref="A29:AP29"/>
    <mergeCell ref="AQ29:AY29"/>
    <mergeCell ref="AZ29:BI29"/>
    <mergeCell ref="A30:AP30"/>
    <mergeCell ref="AQ30:AY30"/>
    <mergeCell ref="AZ30:BI30"/>
    <mergeCell ref="A31:AP31"/>
    <mergeCell ref="AQ31:BI31"/>
    <mergeCell ref="H33:AP33"/>
    <mergeCell ref="H34:AP34"/>
    <mergeCell ref="AQ34:BI35"/>
    <mergeCell ref="H35:AP35"/>
    <mergeCell ref="H36:AP36"/>
    <mergeCell ref="AQ36:AY36"/>
    <mergeCell ref="AZ36:BI36"/>
    <mergeCell ref="H37:BI37"/>
    <mergeCell ref="A38:BI38"/>
    <mergeCell ref="A39:BI39"/>
    <mergeCell ref="A40:BI40"/>
    <mergeCell ref="A41:D41"/>
    <mergeCell ref="E41:AP41"/>
    <mergeCell ref="AQ41:BI41"/>
    <mergeCell ref="A42:AP42"/>
    <mergeCell ref="AQ42:AY42"/>
    <mergeCell ref="AZ42:BI42"/>
    <mergeCell ref="A43:AP43"/>
    <mergeCell ref="AQ43:AY43"/>
    <mergeCell ref="AZ43:BI43"/>
    <mergeCell ref="A44:D44"/>
    <mergeCell ref="E44:AP44"/>
    <mergeCell ref="AQ44:AY44"/>
    <mergeCell ref="AZ44:BI44"/>
    <mergeCell ref="A45:D45"/>
    <mergeCell ref="E45:AP45"/>
    <mergeCell ref="AQ45:AY45"/>
    <mergeCell ref="AZ45:BI45"/>
    <mergeCell ref="A46:D46"/>
    <mergeCell ref="E46:AP46"/>
    <mergeCell ref="AQ46:AY46"/>
    <mergeCell ref="AZ46:BI46"/>
    <mergeCell ref="A47:D47"/>
    <mergeCell ref="E47:AP47"/>
    <mergeCell ref="AQ47:AY47"/>
    <mergeCell ref="AZ47:BI47"/>
    <mergeCell ref="A48:D48"/>
    <mergeCell ref="E48:AP48"/>
    <mergeCell ref="AQ48:AY48"/>
    <mergeCell ref="AZ48:BI48"/>
    <mergeCell ref="A49:D49"/>
    <mergeCell ref="E49:AP49"/>
    <mergeCell ref="AQ49:AY49"/>
    <mergeCell ref="AZ49:BI49"/>
    <mergeCell ref="A50:BI50"/>
    <mergeCell ref="A51:D51"/>
    <mergeCell ref="E51:AP51"/>
    <mergeCell ref="AQ51:AY51"/>
    <mergeCell ref="AZ51:BI51"/>
    <mergeCell ref="A52:D52"/>
    <mergeCell ref="E52:AP52"/>
    <mergeCell ref="AQ52:AY52"/>
    <mergeCell ref="AZ52:BI52"/>
    <mergeCell ref="A53:BI53"/>
    <mergeCell ref="A54:D54"/>
    <mergeCell ref="E54:AP54"/>
    <mergeCell ref="AQ54:AY54"/>
    <mergeCell ref="AZ54:BI54"/>
    <mergeCell ref="A55:D55"/>
    <mergeCell ref="E55:AP55"/>
    <mergeCell ref="AQ55:AY55"/>
    <mergeCell ref="AZ55:BI55"/>
    <mergeCell ref="A56:D56"/>
    <mergeCell ref="E56:AP56"/>
    <mergeCell ref="AQ56:AY56"/>
    <mergeCell ref="AZ56:BI56"/>
    <mergeCell ref="A60:AP60"/>
    <mergeCell ref="AQ60:AY60"/>
    <mergeCell ref="AZ60:BI60"/>
    <mergeCell ref="A61:AP61"/>
    <mergeCell ref="AQ61:BI61"/>
    <mergeCell ref="A63:AR63"/>
    <mergeCell ref="A57:D57"/>
    <mergeCell ref="E57:AP57"/>
    <mergeCell ref="AQ57:AY57"/>
    <mergeCell ref="AZ57:BI57"/>
    <mergeCell ref="A58:D58"/>
    <mergeCell ref="E58:AP58"/>
    <mergeCell ref="AQ58:AY58"/>
    <mergeCell ref="AZ58:BI58"/>
    <mergeCell ref="A59:AP59"/>
    <mergeCell ref="AQ59:AY59"/>
    <mergeCell ref="AZ59:BI59"/>
  </mergeCells>
  <pageMargins left="0.39" right="0.2" top="0.49" bottom="0.53" header="0.3" footer="0.3"/>
  <pageSetup paperSize="9" orientation="portrait" r:id="rId1"/>
  <rowBreaks count="6" manualBreakCount="6">
    <brk id="32" max="16383" man="1"/>
    <brk id="72" max="16383" man="1"/>
    <brk id="99" max="16383" man="1"/>
    <brk id="116" max="16383" man="1"/>
    <brk id="147" max="16383" man="1"/>
    <brk id="19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BI149"/>
  <sheetViews>
    <sheetView showGridLines="0" view="pageBreakPreview" zoomScaleNormal="130" zoomScaleSheetLayoutView="100" zoomScalePageLayoutView="130" workbookViewId="0">
      <selection activeCell="AQ11" sqref="AQ11:AY11"/>
    </sheetView>
  </sheetViews>
  <sheetFormatPr baseColWidth="10" defaultColWidth="8.83203125" defaultRowHeight="15" x14ac:dyDescent="0.2"/>
  <cols>
    <col min="1" max="1" width="0.83203125" style="143" customWidth="1"/>
    <col min="2" max="7" width="1.5" style="143" customWidth="1"/>
    <col min="8" max="8" width="2" style="143" customWidth="1"/>
    <col min="9" max="9" width="0.83203125" style="143" customWidth="1"/>
    <col min="10" max="11" width="2" style="143" customWidth="1"/>
    <col min="12" max="12" width="0.83203125" style="143" customWidth="1"/>
    <col min="13" max="14" width="2" style="143" customWidth="1"/>
    <col min="15" max="15" width="0.83203125" style="143" customWidth="1"/>
    <col min="16" max="19" width="2" style="143" customWidth="1"/>
    <col min="20" max="20" width="0.83203125" style="143" customWidth="1"/>
    <col min="21" max="24" width="2" style="143" customWidth="1"/>
    <col min="25" max="25" width="0.83203125" style="143" customWidth="1"/>
    <col min="26" max="26" width="2" style="143" customWidth="1"/>
    <col min="27" max="27" width="0.83203125" style="143" customWidth="1"/>
    <col min="28" max="29" width="2" style="143" customWidth="1"/>
    <col min="30" max="30" width="0.83203125" style="143" customWidth="1"/>
    <col min="31" max="35" width="2" style="143" customWidth="1"/>
    <col min="36" max="36" width="0.6640625" style="143" customWidth="1"/>
    <col min="37" max="60" width="1.5" style="143" customWidth="1"/>
    <col min="61" max="61" width="0.6640625" style="143" customWidth="1"/>
    <col min="62" max="16384" width="8.83203125" style="143"/>
  </cols>
  <sheetData>
    <row r="1" spans="1:61" x14ac:dyDescent="0.2">
      <c r="A1" s="144"/>
      <c r="B1" s="144"/>
      <c r="C1" s="144"/>
      <c r="D1" s="144"/>
      <c r="E1" s="144"/>
      <c r="F1" s="144"/>
      <c r="G1" s="144"/>
      <c r="AQ1" s="144"/>
      <c r="AR1" s="144"/>
      <c r="AS1" s="144"/>
      <c r="AT1" s="144"/>
      <c r="AU1" s="144"/>
      <c r="AV1" s="144"/>
      <c r="AW1" s="144"/>
      <c r="AX1" s="144"/>
      <c r="AY1" s="144"/>
      <c r="AZ1" s="144"/>
      <c r="BA1" s="144"/>
      <c r="BB1" s="144"/>
      <c r="BC1" s="144"/>
      <c r="BD1" s="144"/>
      <c r="BE1" s="144"/>
      <c r="BF1" s="144"/>
      <c r="BG1" s="144"/>
      <c r="BH1" s="144"/>
      <c r="BI1" s="144"/>
    </row>
    <row r="2" spans="1:61" s="2" customFormat="1" x14ac:dyDescent="0.2">
      <c r="A2" s="144"/>
      <c r="B2" s="144"/>
      <c r="C2" s="144"/>
      <c r="D2" s="144"/>
      <c r="E2" s="144"/>
      <c r="F2" s="144"/>
      <c r="G2" s="144"/>
      <c r="H2" s="595" t="s">
        <v>0</v>
      </c>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7"/>
      <c r="AQ2" s="553" t="s">
        <v>310</v>
      </c>
      <c r="AR2" s="554"/>
      <c r="AS2" s="554"/>
      <c r="AT2" s="554"/>
      <c r="AU2" s="554"/>
      <c r="AV2" s="554"/>
      <c r="AW2" s="554"/>
      <c r="AX2" s="554"/>
      <c r="AY2" s="554"/>
      <c r="AZ2" s="554"/>
      <c r="BA2" s="554"/>
      <c r="BB2" s="554"/>
      <c r="BC2" s="554"/>
      <c r="BD2" s="554"/>
      <c r="BE2" s="554"/>
      <c r="BF2" s="554"/>
      <c r="BG2" s="554"/>
      <c r="BH2" s="554"/>
      <c r="BI2" s="555"/>
    </row>
    <row r="3" spans="1:61" x14ac:dyDescent="0.2">
      <c r="A3" s="144"/>
      <c r="B3" s="144"/>
      <c r="C3" s="144"/>
      <c r="D3" s="144"/>
      <c r="E3" s="144"/>
      <c r="F3" s="144"/>
      <c r="G3" s="144"/>
      <c r="H3" s="595"/>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7"/>
      <c r="AQ3" s="556"/>
      <c r="AR3" s="557"/>
      <c r="AS3" s="557"/>
      <c r="AT3" s="557"/>
      <c r="AU3" s="557"/>
      <c r="AV3" s="557"/>
      <c r="AW3" s="557"/>
      <c r="AX3" s="557"/>
      <c r="AY3" s="557"/>
      <c r="AZ3" s="557"/>
      <c r="BA3" s="557"/>
      <c r="BB3" s="557"/>
      <c r="BC3" s="557"/>
      <c r="BD3" s="557"/>
      <c r="BE3" s="557"/>
      <c r="BF3" s="557"/>
      <c r="BG3" s="557"/>
      <c r="BH3" s="557"/>
      <c r="BI3" s="558"/>
    </row>
    <row r="4" spans="1:61" x14ac:dyDescent="0.2">
      <c r="A4" s="144"/>
      <c r="B4" s="144"/>
      <c r="C4" s="144"/>
      <c r="D4" s="144"/>
      <c r="E4" s="144"/>
      <c r="F4" s="144"/>
      <c r="G4" s="144"/>
      <c r="H4" s="595" t="s">
        <v>1</v>
      </c>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7"/>
      <c r="AQ4" s="560" t="s">
        <v>231</v>
      </c>
      <c r="AR4" s="561"/>
      <c r="AS4" s="561"/>
      <c r="AT4" s="561"/>
      <c r="AU4" s="561"/>
      <c r="AV4" s="561"/>
      <c r="AW4" s="561"/>
      <c r="AX4" s="561"/>
      <c r="AY4" s="562"/>
      <c r="AZ4" s="560" t="s">
        <v>222</v>
      </c>
      <c r="BA4" s="561"/>
      <c r="BB4" s="561"/>
      <c r="BC4" s="561"/>
      <c r="BD4" s="561"/>
      <c r="BE4" s="561"/>
      <c r="BF4" s="561"/>
      <c r="BG4" s="561"/>
      <c r="BH4" s="561"/>
      <c r="BI4" s="562"/>
    </row>
    <row r="5" spans="1:61" ht="19" x14ac:dyDescent="0.25">
      <c r="A5" s="144"/>
      <c r="B5" s="144"/>
      <c r="C5" s="144"/>
      <c r="D5" s="144"/>
      <c r="E5" s="144"/>
      <c r="F5" s="144"/>
      <c r="G5" s="144"/>
      <c r="H5" s="1035"/>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1036"/>
    </row>
    <row r="6" spans="1:61" s="57" customFormat="1" x14ac:dyDescent="0.15">
      <c r="A6" s="74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49"/>
      <c r="AY6" s="749"/>
      <c r="AZ6" s="749"/>
      <c r="BA6" s="749"/>
      <c r="BB6" s="749"/>
      <c r="BC6" s="749"/>
      <c r="BD6" s="749"/>
      <c r="BE6" s="749"/>
      <c r="BF6" s="749"/>
      <c r="BG6" s="749"/>
      <c r="BH6" s="749"/>
      <c r="BI6" s="750"/>
    </row>
    <row r="7" spans="1:61" s="57" customFormat="1" x14ac:dyDescent="0.2">
      <c r="A7" s="589"/>
      <c r="B7" s="590"/>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1"/>
    </row>
    <row r="8" spans="1:61" s="57" customFormat="1" x14ac:dyDescent="0.2">
      <c r="A8" s="592" t="s">
        <v>80</v>
      </c>
      <c r="B8" s="593"/>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3"/>
      <c r="AY8" s="593"/>
      <c r="AZ8" s="593"/>
      <c r="BA8" s="593"/>
      <c r="BB8" s="593"/>
      <c r="BC8" s="593"/>
      <c r="BD8" s="593"/>
      <c r="BE8" s="593"/>
      <c r="BF8" s="593"/>
      <c r="BG8" s="593"/>
      <c r="BH8" s="593"/>
      <c r="BI8" s="594"/>
    </row>
    <row r="9" spans="1:61" ht="16" x14ac:dyDescent="0.2">
      <c r="A9" s="1027" t="s">
        <v>143</v>
      </c>
      <c r="B9" s="991"/>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1"/>
      <c r="AP9" s="991"/>
      <c r="AQ9" s="991"/>
      <c r="AR9" s="991"/>
      <c r="AS9" s="991"/>
      <c r="AT9" s="991"/>
      <c r="AU9" s="991"/>
      <c r="AV9" s="991"/>
      <c r="AW9" s="991"/>
      <c r="AX9" s="991"/>
      <c r="AY9" s="991"/>
      <c r="AZ9" s="991"/>
      <c r="BA9" s="991"/>
      <c r="BB9" s="991"/>
      <c r="BC9" s="991"/>
      <c r="BD9" s="991"/>
      <c r="BE9" s="991"/>
      <c r="BF9" s="991"/>
      <c r="BG9" s="991"/>
      <c r="BH9" s="991"/>
      <c r="BI9" s="1028"/>
    </row>
    <row r="10" spans="1:61" ht="21.75" customHeight="1" x14ac:dyDescent="0.2">
      <c r="A10" s="992" t="s">
        <v>81</v>
      </c>
      <c r="B10" s="993"/>
      <c r="C10" s="993"/>
      <c r="D10" s="993"/>
      <c r="E10" s="992" t="s">
        <v>82</v>
      </c>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3"/>
      <c r="AP10" s="1026"/>
      <c r="AQ10" s="377" t="s">
        <v>83</v>
      </c>
      <c r="AR10" s="377"/>
      <c r="AS10" s="377"/>
      <c r="AT10" s="377"/>
      <c r="AU10" s="377"/>
      <c r="AV10" s="377"/>
      <c r="AW10" s="377"/>
      <c r="AX10" s="377"/>
      <c r="AY10" s="377"/>
      <c r="AZ10" s="400" t="s">
        <v>84</v>
      </c>
      <c r="BA10" s="377"/>
      <c r="BB10" s="377"/>
      <c r="BC10" s="377"/>
      <c r="BD10" s="377"/>
      <c r="BE10" s="377"/>
      <c r="BF10" s="377"/>
      <c r="BG10" s="377"/>
      <c r="BH10" s="377"/>
      <c r="BI10" s="377"/>
    </row>
    <row r="11" spans="1:61" x14ac:dyDescent="0.2">
      <c r="A11" s="1005">
        <v>1</v>
      </c>
      <c r="B11" s="1006"/>
      <c r="C11" s="1006"/>
      <c r="D11" s="1006"/>
      <c r="E11" s="1032" t="s">
        <v>145</v>
      </c>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4"/>
      <c r="AQ11" s="305"/>
      <c r="AR11" s="305"/>
      <c r="AS11" s="305"/>
      <c r="AT11" s="305"/>
      <c r="AU11" s="305"/>
      <c r="AV11" s="305"/>
      <c r="AW11" s="305"/>
      <c r="AX11" s="305"/>
      <c r="AY11" s="305"/>
      <c r="AZ11" s="1002"/>
      <c r="BA11" s="305"/>
      <c r="BB11" s="305"/>
      <c r="BC11" s="305"/>
      <c r="BD11" s="305"/>
      <c r="BE11" s="305"/>
      <c r="BF11" s="305"/>
      <c r="BG11" s="305"/>
      <c r="BH11" s="305"/>
      <c r="BI11" s="305"/>
    </row>
    <row r="12" spans="1:61" x14ac:dyDescent="0.2">
      <c r="A12" s="1005">
        <v>2</v>
      </c>
      <c r="B12" s="1006"/>
      <c r="C12" s="1006"/>
      <c r="D12" s="1006"/>
      <c r="E12" s="1032" t="s">
        <v>144</v>
      </c>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4"/>
      <c r="AQ12" s="305"/>
      <c r="AR12" s="305"/>
      <c r="AS12" s="305"/>
      <c r="AT12" s="305"/>
      <c r="AU12" s="305"/>
      <c r="AV12" s="305"/>
      <c r="AW12" s="305"/>
      <c r="AX12" s="305"/>
      <c r="AY12" s="305"/>
      <c r="AZ12" s="1002"/>
      <c r="BA12" s="305"/>
      <c r="BB12" s="305"/>
      <c r="BC12" s="305"/>
      <c r="BD12" s="305"/>
      <c r="BE12" s="305"/>
      <c r="BF12" s="305"/>
      <c r="BG12" s="305"/>
      <c r="BH12" s="305"/>
      <c r="BI12" s="305"/>
    </row>
    <row r="13" spans="1:61" x14ac:dyDescent="0.2">
      <c r="A13" s="1005">
        <v>3</v>
      </c>
      <c r="B13" s="1006"/>
      <c r="C13" s="1006"/>
      <c r="D13" s="1006"/>
      <c r="E13" s="1032" t="s">
        <v>146</v>
      </c>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4"/>
      <c r="AQ13" s="305"/>
      <c r="AR13" s="305"/>
      <c r="AS13" s="305"/>
      <c r="AT13" s="305"/>
      <c r="AU13" s="305"/>
      <c r="AV13" s="305"/>
      <c r="AW13" s="305"/>
      <c r="AX13" s="305"/>
      <c r="AY13" s="305"/>
      <c r="AZ13" s="1002"/>
      <c r="BA13" s="305"/>
      <c r="BB13" s="305"/>
      <c r="BC13" s="305"/>
      <c r="BD13" s="305"/>
      <c r="BE13" s="305"/>
      <c r="BF13" s="305"/>
      <c r="BG13" s="305"/>
      <c r="BH13" s="305"/>
      <c r="BI13" s="305"/>
    </row>
    <row r="14" spans="1:61" x14ac:dyDescent="0.2">
      <c r="A14" s="1005">
        <v>4</v>
      </c>
      <c r="B14" s="1006"/>
      <c r="C14" s="1006"/>
      <c r="D14" s="1006"/>
      <c r="E14" s="1032" t="s">
        <v>147</v>
      </c>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4"/>
      <c r="AQ14" s="305"/>
      <c r="AR14" s="305"/>
      <c r="AS14" s="305"/>
      <c r="AT14" s="305"/>
      <c r="AU14" s="305"/>
      <c r="AV14" s="305"/>
      <c r="AW14" s="305"/>
      <c r="AX14" s="305"/>
      <c r="AY14" s="305"/>
      <c r="AZ14" s="1002"/>
      <c r="BA14" s="305"/>
      <c r="BB14" s="305"/>
      <c r="BC14" s="305"/>
      <c r="BD14" s="305"/>
      <c r="BE14" s="305"/>
      <c r="BF14" s="305"/>
      <c r="BG14" s="305"/>
      <c r="BH14" s="305"/>
      <c r="BI14" s="305"/>
    </row>
    <row r="15" spans="1:61" x14ac:dyDescent="0.2">
      <c r="A15" s="1005">
        <v>5</v>
      </c>
      <c r="B15" s="1006"/>
      <c r="C15" s="1006"/>
      <c r="D15" s="1006"/>
      <c r="E15" s="1032" t="s">
        <v>148</v>
      </c>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4"/>
      <c r="AQ15" s="305"/>
      <c r="AR15" s="305"/>
      <c r="AS15" s="305"/>
      <c r="AT15" s="305"/>
      <c r="AU15" s="305"/>
      <c r="AV15" s="305"/>
      <c r="AW15" s="305"/>
      <c r="AX15" s="305"/>
      <c r="AY15" s="305"/>
      <c r="AZ15" s="1002"/>
      <c r="BA15" s="305"/>
      <c r="BB15" s="305"/>
      <c r="BC15" s="305"/>
      <c r="BD15" s="305"/>
      <c r="BE15" s="305"/>
      <c r="BF15" s="305"/>
      <c r="BG15" s="305"/>
      <c r="BH15" s="305"/>
      <c r="BI15" s="305"/>
    </row>
    <row r="16" spans="1:61" x14ac:dyDescent="0.2">
      <c r="A16" s="1005">
        <v>6</v>
      </c>
      <c r="B16" s="1006"/>
      <c r="C16" s="1006"/>
      <c r="D16" s="1006"/>
      <c r="E16" s="1032" t="s">
        <v>149</v>
      </c>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4"/>
      <c r="AQ16" s="305"/>
      <c r="AR16" s="305"/>
      <c r="AS16" s="305"/>
      <c r="AT16" s="305"/>
      <c r="AU16" s="305"/>
      <c r="AV16" s="305"/>
      <c r="AW16" s="305"/>
      <c r="AX16" s="305"/>
      <c r="AY16" s="305"/>
      <c r="AZ16" s="1002"/>
      <c r="BA16" s="305"/>
      <c r="BB16" s="305"/>
      <c r="BC16" s="305"/>
      <c r="BD16" s="305"/>
      <c r="BE16" s="305"/>
      <c r="BF16" s="305"/>
      <c r="BG16" s="305"/>
      <c r="BH16" s="305"/>
      <c r="BI16" s="305"/>
    </row>
    <row r="17" spans="1:61" x14ac:dyDescent="0.2">
      <c r="A17" s="1005">
        <v>7</v>
      </c>
      <c r="B17" s="1006"/>
      <c r="C17" s="1006"/>
      <c r="D17" s="1006"/>
      <c r="E17" s="1032" t="s">
        <v>150</v>
      </c>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4"/>
      <c r="AQ17" s="305"/>
      <c r="AR17" s="305"/>
      <c r="AS17" s="305"/>
      <c r="AT17" s="305"/>
      <c r="AU17" s="305"/>
      <c r="AV17" s="305"/>
      <c r="AW17" s="305"/>
      <c r="AX17" s="305"/>
      <c r="AY17" s="305"/>
      <c r="AZ17" s="1002"/>
      <c r="BA17" s="305"/>
      <c r="BB17" s="305"/>
      <c r="BC17" s="305"/>
      <c r="BD17" s="305"/>
      <c r="BE17" s="305"/>
      <c r="BF17" s="305"/>
      <c r="BG17" s="305"/>
      <c r="BH17" s="305"/>
      <c r="BI17" s="305"/>
    </row>
    <row r="18" spans="1:61" x14ac:dyDescent="0.2">
      <c r="A18" s="1005">
        <v>8</v>
      </c>
      <c r="B18" s="1006"/>
      <c r="C18" s="1006"/>
      <c r="D18" s="1006"/>
      <c r="E18" s="1032" t="s">
        <v>151</v>
      </c>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4"/>
      <c r="AQ18" s="305"/>
      <c r="AR18" s="305"/>
      <c r="AS18" s="305"/>
      <c r="AT18" s="305"/>
      <c r="AU18" s="305"/>
      <c r="AV18" s="305"/>
      <c r="AW18" s="305"/>
      <c r="AX18" s="305"/>
      <c r="AY18" s="305"/>
      <c r="AZ18" s="1002"/>
      <c r="BA18" s="305"/>
      <c r="BB18" s="305"/>
      <c r="BC18" s="305"/>
      <c r="BD18" s="305"/>
      <c r="BE18" s="305"/>
      <c r="BF18" s="305"/>
      <c r="BG18" s="305"/>
      <c r="BH18" s="305"/>
      <c r="BI18" s="305"/>
    </row>
    <row r="19" spans="1:61" x14ac:dyDescent="0.2">
      <c r="A19" s="1005">
        <v>9</v>
      </c>
      <c r="B19" s="1006"/>
      <c r="C19" s="1006"/>
      <c r="D19" s="1006"/>
      <c r="E19" s="1032" t="s">
        <v>293</v>
      </c>
      <c r="F19" s="1033"/>
      <c r="G19" s="1033"/>
      <c r="H19" s="1033"/>
      <c r="I19" s="1033"/>
      <c r="J19" s="1033"/>
      <c r="K19" s="1033"/>
      <c r="L19" s="1033"/>
      <c r="M19" s="1033"/>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3"/>
      <c r="AM19" s="1033"/>
      <c r="AN19" s="1033"/>
      <c r="AO19" s="1033"/>
      <c r="AP19" s="1034"/>
      <c r="AQ19" s="305"/>
      <c r="AR19" s="305"/>
      <c r="AS19" s="305"/>
      <c r="AT19" s="305"/>
      <c r="AU19" s="305"/>
      <c r="AV19" s="305"/>
      <c r="AW19" s="305"/>
      <c r="AX19" s="305"/>
      <c r="AY19" s="305"/>
      <c r="AZ19" s="1002"/>
      <c r="BA19" s="305"/>
      <c r="BB19" s="305"/>
      <c r="BC19" s="305"/>
      <c r="BD19" s="305"/>
      <c r="BE19" s="305"/>
      <c r="BF19" s="305"/>
      <c r="BG19" s="305"/>
      <c r="BH19" s="305"/>
      <c r="BI19" s="305"/>
    </row>
    <row r="20" spans="1:61" x14ac:dyDescent="0.2">
      <c r="A20" s="1005">
        <v>10</v>
      </c>
      <c r="B20" s="1006"/>
      <c r="C20" s="1006"/>
      <c r="D20" s="1006"/>
      <c r="E20" s="1032" t="s">
        <v>426</v>
      </c>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4"/>
      <c r="AQ20" s="305"/>
      <c r="AR20" s="305"/>
      <c r="AS20" s="305"/>
      <c r="AT20" s="305"/>
      <c r="AU20" s="305"/>
      <c r="AV20" s="305"/>
      <c r="AW20" s="305"/>
      <c r="AX20" s="305"/>
      <c r="AY20" s="305"/>
      <c r="AZ20" s="1002"/>
      <c r="BA20" s="305"/>
      <c r="BB20" s="305"/>
      <c r="BC20" s="305"/>
      <c r="BD20" s="305"/>
      <c r="BE20" s="305"/>
      <c r="BF20" s="305"/>
      <c r="BG20" s="305"/>
      <c r="BH20" s="305"/>
      <c r="BI20" s="305"/>
    </row>
    <row r="21" spans="1:61" x14ac:dyDescent="0.2">
      <c r="A21" s="997"/>
      <c r="B21" s="998"/>
      <c r="C21" s="998"/>
      <c r="D21" s="998"/>
      <c r="E21" s="1029" t="s">
        <v>114</v>
      </c>
      <c r="F21" s="1030"/>
      <c r="G21" s="1030"/>
      <c r="H21" s="1030"/>
      <c r="I21" s="1030"/>
      <c r="J21" s="1030"/>
      <c r="K21" s="1030"/>
      <c r="L21" s="1030"/>
      <c r="M21" s="1030"/>
      <c r="N21" s="1030"/>
      <c r="O21" s="1030"/>
      <c r="P21" s="1030"/>
      <c r="Q21" s="1030"/>
      <c r="R21" s="1030"/>
      <c r="S21" s="1030"/>
      <c r="T21" s="1030"/>
      <c r="U21" s="1030"/>
      <c r="V21" s="1030"/>
      <c r="W21" s="1030"/>
      <c r="X21" s="1030"/>
      <c r="Y21" s="1030"/>
      <c r="Z21" s="1030"/>
      <c r="AA21" s="1030"/>
      <c r="AB21" s="1030"/>
      <c r="AC21" s="1030"/>
      <c r="AD21" s="1030"/>
      <c r="AE21" s="1030"/>
      <c r="AF21" s="1030"/>
      <c r="AG21" s="1030"/>
      <c r="AH21" s="1030"/>
      <c r="AI21" s="1030"/>
      <c r="AJ21" s="1030"/>
      <c r="AK21" s="1030"/>
      <c r="AL21" s="1030"/>
      <c r="AM21" s="1030"/>
      <c r="AN21" s="1030"/>
      <c r="AO21" s="1030"/>
      <c r="AP21" s="1031"/>
      <c r="AQ21" s="318">
        <f>SUM(AQ11:AY20)</f>
        <v>0</v>
      </c>
      <c r="AR21" s="318"/>
      <c r="AS21" s="318"/>
      <c r="AT21" s="318"/>
      <c r="AU21" s="318"/>
      <c r="AV21" s="318"/>
      <c r="AW21" s="318"/>
      <c r="AX21" s="318"/>
      <c r="AY21" s="318"/>
      <c r="AZ21" s="1008">
        <f>SUM(AZ11:BI20)</f>
        <v>0</v>
      </c>
      <c r="BA21" s="318"/>
      <c r="BB21" s="318"/>
      <c r="BC21" s="318"/>
      <c r="BD21" s="318"/>
      <c r="BE21" s="318"/>
      <c r="BF21" s="318"/>
      <c r="BG21" s="318"/>
      <c r="BH21" s="318"/>
      <c r="BI21" s="318"/>
    </row>
    <row r="22" spans="1:61" x14ac:dyDescent="0.2">
      <c r="A22" s="997"/>
      <c r="B22" s="998"/>
      <c r="C22" s="998"/>
      <c r="D22" s="998"/>
      <c r="E22" s="1029" t="s">
        <v>152</v>
      </c>
      <c r="F22" s="1030"/>
      <c r="G22" s="1030"/>
      <c r="H22" s="1030"/>
      <c r="I22" s="1030"/>
      <c r="J22" s="1030"/>
      <c r="K22" s="1030"/>
      <c r="L22" s="1030"/>
      <c r="M22" s="1030"/>
      <c r="N22" s="1030"/>
      <c r="O22" s="1030"/>
      <c r="P22" s="1030"/>
      <c r="Q22" s="1030"/>
      <c r="R22" s="1030"/>
      <c r="S22" s="1030"/>
      <c r="T22" s="1030"/>
      <c r="U22" s="1030"/>
      <c r="V22" s="1030"/>
      <c r="W22" s="1030"/>
      <c r="X22" s="1030"/>
      <c r="Y22" s="1030"/>
      <c r="Z22" s="1030"/>
      <c r="AA22" s="1030"/>
      <c r="AB22" s="1030"/>
      <c r="AC22" s="1030"/>
      <c r="AD22" s="1030"/>
      <c r="AE22" s="1030"/>
      <c r="AF22" s="1030"/>
      <c r="AG22" s="1030"/>
      <c r="AH22" s="1030"/>
      <c r="AI22" s="1030"/>
      <c r="AJ22" s="1030"/>
      <c r="AK22" s="1030"/>
      <c r="AL22" s="1030"/>
      <c r="AM22" s="1030"/>
      <c r="AN22" s="1030"/>
      <c r="AO22" s="1030"/>
      <c r="AP22" s="1031"/>
      <c r="AQ22" s="305"/>
      <c r="AR22" s="305"/>
      <c r="AS22" s="305"/>
      <c r="AT22" s="305"/>
      <c r="AU22" s="305"/>
      <c r="AV22" s="305"/>
      <c r="AW22" s="305"/>
      <c r="AX22" s="305"/>
      <c r="AY22" s="305"/>
      <c r="AZ22" s="1002"/>
      <c r="BA22" s="305"/>
      <c r="BB22" s="305"/>
      <c r="BC22" s="305"/>
      <c r="BD22" s="305"/>
      <c r="BE22" s="305"/>
      <c r="BF22" s="305"/>
      <c r="BG22" s="305"/>
      <c r="BH22" s="305"/>
      <c r="BI22" s="305"/>
    </row>
    <row r="23" spans="1:61" x14ac:dyDescent="0.2">
      <c r="A23" s="999" t="s">
        <v>153</v>
      </c>
      <c r="B23" s="1000"/>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c r="Y23" s="1000"/>
      <c r="Z23" s="1000"/>
      <c r="AA23" s="1000"/>
      <c r="AB23" s="1000"/>
      <c r="AC23" s="1000"/>
      <c r="AD23" s="1000"/>
      <c r="AE23" s="1000"/>
      <c r="AF23" s="1000"/>
      <c r="AG23" s="1000"/>
      <c r="AH23" s="1000"/>
      <c r="AI23" s="1000"/>
      <c r="AJ23" s="1000"/>
      <c r="AK23" s="1000"/>
      <c r="AL23" s="1000"/>
      <c r="AM23" s="1000"/>
      <c r="AN23" s="1000"/>
      <c r="AO23" s="1000"/>
      <c r="AP23" s="1001"/>
      <c r="AQ23" s="339">
        <f>AQ21+AZ21+AQ22+AZ22</f>
        <v>0</v>
      </c>
      <c r="AR23" s="340"/>
      <c r="AS23" s="340"/>
      <c r="AT23" s="340"/>
      <c r="AU23" s="340"/>
      <c r="AV23" s="340"/>
      <c r="AW23" s="340"/>
      <c r="AX23" s="340"/>
      <c r="AY23" s="340"/>
      <c r="AZ23" s="340"/>
      <c r="BA23" s="340"/>
      <c r="BB23" s="340"/>
      <c r="BC23" s="340"/>
      <c r="BD23" s="340"/>
      <c r="BE23" s="340"/>
      <c r="BF23" s="340"/>
      <c r="BG23" s="340"/>
      <c r="BH23" s="340"/>
      <c r="BI23" s="378"/>
    </row>
    <row r="24" spans="1:61" x14ac:dyDescent="0.2">
      <c r="A24" s="992"/>
      <c r="B24" s="993"/>
      <c r="C24" s="993"/>
      <c r="D24" s="993"/>
      <c r="E24" s="992"/>
      <c r="F24" s="993"/>
      <c r="G24" s="993"/>
      <c r="H24" s="993"/>
      <c r="I24" s="993"/>
      <c r="J24" s="993"/>
      <c r="K24" s="993"/>
      <c r="L24" s="993"/>
      <c r="M24" s="993"/>
      <c r="N24" s="993"/>
      <c r="O24" s="993"/>
      <c r="P24" s="993"/>
      <c r="Q24" s="993"/>
      <c r="R24" s="993"/>
      <c r="S24" s="993"/>
      <c r="T24" s="993"/>
      <c r="U24" s="993"/>
      <c r="V24" s="993"/>
      <c r="W24" s="993"/>
      <c r="X24" s="993"/>
      <c r="Y24" s="993"/>
      <c r="Z24" s="993"/>
      <c r="AA24" s="993"/>
      <c r="AB24" s="993"/>
      <c r="AC24" s="993"/>
      <c r="AD24" s="993"/>
      <c r="AE24" s="993"/>
      <c r="AF24" s="993"/>
      <c r="AG24" s="993"/>
      <c r="AH24" s="993"/>
      <c r="AI24" s="993"/>
      <c r="AJ24" s="993"/>
      <c r="AK24" s="993"/>
      <c r="AL24" s="993"/>
      <c r="AM24" s="993"/>
      <c r="AN24" s="993"/>
      <c r="AO24" s="993"/>
      <c r="AP24" s="1026"/>
      <c r="AQ24" s="1003"/>
      <c r="AR24" s="1003"/>
      <c r="AS24" s="1003"/>
      <c r="AT24" s="1003"/>
      <c r="AU24" s="1003"/>
      <c r="AV24" s="1003"/>
      <c r="AW24" s="1003"/>
      <c r="AX24" s="1003"/>
      <c r="AY24" s="1003"/>
      <c r="AZ24" s="1004"/>
      <c r="BA24" s="1003"/>
      <c r="BB24" s="1003"/>
      <c r="BC24" s="1003"/>
      <c r="BD24" s="1003"/>
      <c r="BE24" s="1003"/>
      <c r="BF24" s="1003"/>
      <c r="BG24" s="1003"/>
      <c r="BH24" s="1003"/>
      <c r="BI24" s="1003"/>
    </row>
    <row r="25" spans="1:61" ht="16" x14ac:dyDescent="0.2">
      <c r="A25" s="1027" t="s">
        <v>154</v>
      </c>
      <c r="B25" s="991"/>
      <c r="C25" s="991"/>
      <c r="D25" s="991"/>
      <c r="E25" s="991"/>
      <c r="F25" s="991"/>
      <c r="G25" s="991"/>
      <c r="H25" s="991"/>
      <c r="I25" s="991"/>
      <c r="J25" s="991"/>
      <c r="K25" s="991"/>
      <c r="L25" s="991"/>
      <c r="M25" s="991"/>
      <c r="N25" s="991"/>
      <c r="O25" s="991"/>
      <c r="P25" s="991"/>
      <c r="Q25" s="991"/>
      <c r="R25" s="991"/>
      <c r="S25" s="991"/>
      <c r="T25" s="991"/>
      <c r="U25" s="991"/>
      <c r="V25" s="991"/>
      <c r="W25" s="991"/>
      <c r="X25" s="991"/>
      <c r="Y25" s="991"/>
      <c r="Z25" s="991"/>
      <c r="AA25" s="991"/>
      <c r="AB25" s="991"/>
      <c r="AC25" s="991"/>
      <c r="AD25" s="991"/>
      <c r="AE25" s="991"/>
      <c r="AF25" s="991"/>
      <c r="AG25" s="991"/>
      <c r="AH25" s="991"/>
      <c r="AI25" s="991"/>
      <c r="AJ25" s="991"/>
      <c r="AK25" s="991"/>
      <c r="AL25" s="991"/>
      <c r="AM25" s="991"/>
      <c r="AN25" s="991"/>
      <c r="AO25" s="991"/>
      <c r="AP25" s="991"/>
      <c r="AQ25" s="991"/>
      <c r="AR25" s="991"/>
      <c r="AS25" s="991"/>
      <c r="AT25" s="991"/>
      <c r="AU25" s="991"/>
      <c r="AV25" s="991"/>
      <c r="AW25" s="991"/>
      <c r="AX25" s="991"/>
      <c r="AY25" s="991"/>
      <c r="AZ25" s="991"/>
      <c r="BA25" s="991"/>
      <c r="BB25" s="991"/>
      <c r="BC25" s="991"/>
      <c r="BD25" s="991"/>
      <c r="BE25" s="991"/>
      <c r="BF25" s="991"/>
      <c r="BG25" s="991"/>
      <c r="BH25" s="991"/>
      <c r="BI25" s="1028"/>
    </row>
    <row r="26" spans="1:61" ht="21.75" customHeight="1" x14ac:dyDescent="0.2">
      <c r="A26" s="992" t="s">
        <v>81</v>
      </c>
      <c r="B26" s="993"/>
      <c r="C26" s="993"/>
      <c r="D26" s="993"/>
      <c r="E26" s="992" t="s">
        <v>82</v>
      </c>
      <c r="F26" s="993"/>
      <c r="G26" s="993"/>
      <c r="H26" s="993"/>
      <c r="I26" s="993"/>
      <c r="J26" s="993"/>
      <c r="K26" s="993"/>
      <c r="L26" s="993"/>
      <c r="M26" s="993"/>
      <c r="N26" s="993"/>
      <c r="O26" s="993"/>
      <c r="P26" s="993"/>
      <c r="Q26" s="993"/>
      <c r="R26" s="993"/>
      <c r="S26" s="993"/>
      <c r="T26" s="993"/>
      <c r="U26" s="993"/>
      <c r="V26" s="993"/>
      <c r="W26" s="993"/>
      <c r="X26" s="993"/>
      <c r="Y26" s="993"/>
      <c r="Z26" s="993"/>
      <c r="AA26" s="993"/>
      <c r="AB26" s="993"/>
      <c r="AC26" s="993"/>
      <c r="AD26" s="993"/>
      <c r="AE26" s="993"/>
      <c r="AF26" s="993"/>
      <c r="AG26" s="993"/>
      <c r="AH26" s="993"/>
      <c r="AI26" s="993"/>
      <c r="AJ26" s="993"/>
      <c r="AK26" s="993"/>
      <c r="AL26" s="993"/>
      <c r="AM26" s="993"/>
      <c r="AN26" s="993"/>
      <c r="AO26" s="993"/>
      <c r="AP26" s="1026"/>
      <c r="AQ26" s="377" t="s">
        <v>83</v>
      </c>
      <c r="AR26" s="377"/>
      <c r="AS26" s="377"/>
      <c r="AT26" s="377"/>
      <c r="AU26" s="377"/>
      <c r="AV26" s="377"/>
      <c r="AW26" s="377"/>
      <c r="AX26" s="377"/>
      <c r="AY26" s="377"/>
      <c r="AZ26" s="400" t="s">
        <v>84</v>
      </c>
      <c r="BA26" s="377"/>
      <c r="BB26" s="377"/>
      <c r="BC26" s="377"/>
      <c r="BD26" s="377"/>
      <c r="BE26" s="377"/>
      <c r="BF26" s="377"/>
      <c r="BG26" s="377"/>
      <c r="BH26" s="377"/>
      <c r="BI26" s="377"/>
    </row>
    <row r="27" spans="1:61" x14ac:dyDescent="0.2">
      <c r="A27" s="994"/>
      <c r="B27" s="995"/>
      <c r="C27" s="995"/>
      <c r="D27" s="995"/>
      <c r="E27" s="995"/>
      <c r="F27" s="995"/>
      <c r="G27" s="995"/>
      <c r="H27" s="995"/>
      <c r="I27" s="995"/>
      <c r="J27" s="995"/>
      <c r="K27" s="995"/>
      <c r="L27" s="995"/>
      <c r="M27" s="995"/>
      <c r="N27" s="995"/>
      <c r="O27" s="995"/>
      <c r="P27" s="995"/>
      <c r="Q27" s="995"/>
      <c r="R27" s="995"/>
      <c r="S27" s="995"/>
      <c r="T27" s="995"/>
      <c r="U27" s="995"/>
      <c r="V27" s="995"/>
      <c r="W27" s="995"/>
      <c r="X27" s="995"/>
      <c r="Y27" s="995"/>
      <c r="Z27" s="995"/>
      <c r="AA27" s="995"/>
      <c r="AB27" s="995"/>
      <c r="AC27" s="995"/>
      <c r="AD27" s="995"/>
      <c r="AE27" s="995"/>
      <c r="AF27" s="995"/>
      <c r="AG27" s="995"/>
      <c r="AH27" s="995"/>
      <c r="AI27" s="995"/>
      <c r="AJ27" s="995"/>
      <c r="AK27" s="995"/>
      <c r="AL27" s="995"/>
      <c r="AM27" s="995"/>
      <c r="AN27" s="995"/>
      <c r="AO27" s="995"/>
      <c r="AP27" s="995"/>
      <c r="AQ27" s="995"/>
      <c r="AR27" s="995"/>
      <c r="AS27" s="995"/>
      <c r="AT27" s="995"/>
      <c r="AU27" s="995"/>
      <c r="AV27" s="995"/>
      <c r="AW27" s="995"/>
      <c r="AX27" s="995"/>
      <c r="AY27" s="995"/>
      <c r="AZ27" s="995"/>
      <c r="BA27" s="995"/>
      <c r="BB27" s="995"/>
      <c r="BC27" s="995"/>
      <c r="BD27" s="995"/>
      <c r="BE27" s="995"/>
      <c r="BF27" s="995"/>
      <c r="BG27" s="995"/>
      <c r="BH27" s="995"/>
      <c r="BI27" s="996"/>
    </row>
    <row r="28" spans="1:61" x14ac:dyDescent="0.2">
      <c r="A28" s="968" t="s">
        <v>156</v>
      </c>
      <c r="B28" s="969"/>
      <c r="C28" s="969"/>
      <c r="D28" s="969"/>
      <c r="E28" s="1023" t="s">
        <v>155</v>
      </c>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1024"/>
      <c r="AB28" s="1024"/>
      <c r="AC28" s="1024"/>
      <c r="AD28" s="1024"/>
      <c r="AE28" s="1024"/>
      <c r="AF28" s="1024"/>
      <c r="AG28" s="1024"/>
      <c r="AH28" s="1024"/>
      <c r="AI28" s="1024"/>
      <c r="AJ28" s="1024"/>
      <c r="AK28" s="1024"/>
      <c r="AL28" s="1024"/>
      <c r="AM28" s="1024"/>
      <c r="AN28" s="1024"/>
      <c r="AO28" s="1024"/>
      <c r="AP28" s="1025"/>
      <c r="AQ28" s="331">
        <f>SUM(AQ29:AY30)</f>
        <v>0</v>
      </c>
      <c r="AR28" s="332"/>
      <c r="AS28" s="332"/>
      <c r="AT28" s="332"/>
      <c r="AU28" s="332"/>
      <c r="AV28" s="332"/>
      <c r="AW28" s="332"/>
      <c r="AX28" s="332"/>
      <c r="AY28" s="333"/>
      <c r="AZ28" s="977">
        <f>SUM(AZ29:BI30)</f>
        <v>0</v>
      </c>
      <c r="BA28" s="978"/>
      <c r="BB28" s="978"/>
      <c r="BC28" s="978"/>
      <c r="BD28" s="978"/>
      <c r="BE28" s="978"/>
      <c r="BF28" s="978"/>
      <c r="BG28" s="978"/>
      <c r="BH28" s="978"/>
      <c r="BI28" s="979"/>
    </row>
    <row r="29" spans="1:61" x14ac:dyDescent="0.2">
      <c r="A29" s="989"/>
      <c r="B29" s="990"/>
      <c r="C29" s="990"/>
      <c r="D29" s="990"/>
      <c r="E29" s="1014" t="s">
        <v>328</v>
      </c>
      <c r="F29" s="1015"/>
      <c r="G29" s="1015"/>
      <c r="H29" s="1015"/>
      <c r="I29" s="1015"/>
      <c r="J29" s="1015"/>
      <c r="K29" s="1015"/>
      <c r="L29" s="1015"/>
      <c r="M29" s="1015"/>
      <c r="N29" s="1015"/>
      <c r="O29" s="1015"/>
      <c r="P29" s="1015"/>
      <c r="Q29" s="1015"/>
      <c r="R29" s="1015"/>
      <c r="S29" s="1015"/>
      <c r="T29" s="1015"/>
      <c r="U29" s="1015"/>
      <c r="V29" s="1015"/>
      <c r="W29" s="1015"/>
      <c r="X29" s="1015"/>
      <c r="Y29" s="1015"/>
      <c r="Z29" s="1015"/>
      <c r="AA29" s="1015"/>
      <c r="AB29" s="1015"/>
      <c r="AC29" s="1015"/>
      <c r="AD29" s="1015"/>
      <c r="AE29" s="1015"/>
      <c r="AF29" s="1015"/>
      <c r="AG29" s="1015"/>
      <c r="AH29" s="1015"/>
      <c r="AI29" s="1015"/>
      <c r="AJ29" s="1015"/>
      <c r="AK29" s="1015"/>
      <c r="AL29" s="1015"/>
      <c r="AM29" s="1015"/>
      <c r="AN29" s="1015"/>
      <c r="AO29" s="1015"/>
      <c r="AP29" s="1016"/>
      <c r="AQ29" s="980"/>
      <c r="AR29" s="981"/>
      <c r="AS29" s="981"/>
      <c r="AT29" s="981"/>
      <c r="AU29" s="981"/>
      <c r="AV29" s="981"/>
      <c r="AW29" s="981"/>
      <c r="AX29" s="981"/>
      <c r="AY29" s="982"/>
      <c r="AZ29" s="983"/>
      <c r="BA29" s="1012"/>
      <c r="BB29" s="1012"/>
      <c r="BC29" s="1012"/>
      <c r="BD29" s="1012"/>
      <c r="BE29" s="1012"/>
      <c r="BF29" s="1012"/>
      <c r="BG29" s="1012"/>
      <c r="BH29" s="1012"/>
      <c r="BI29" s="1013"/>
    </row>
    <row r="30" spans="1:61" x14ac:dyDescent="0.2">
      <c r="A30" s="989"/>
      <c r="B30" s="990"/>
      <c r="C30" s="990"/>
      <c r="D30" s="990"/>
      <c r="E30" s="1014" t="s">
        <v>329</v>
      </c>
      <c r="F30" s="1015"/>
      <c r="G30" s="1015"/>
      <c r="H30" s="1015"/>
      <c r="I30" s="1015"/>
      <c r="J30" s="1015"/>
      <c r="K30" s="1015"/>
      <c r="L30" s="1015"/>
      <c r="M30" s="1015"/>
      <c r="N30" s="1015"/>
      <c r="O30" s="1015"/>
      <c r="P30" s="1015"/>
      <c r="Q30" s="1015"/>
      <c r="R30" s="1015"/>
      <c r="S30" s="1015"/>
      <c r="T30" s="1015"/>
      <c r="U30" s="1015"/>
      <c r="V30" s="1015"/>
      <c r="W30" s="1015"/>
      <c r="X30" s="1015"/>
      <c r="Y30" s="1015"/>
      <c r="Z30" s="1015"/>
      <c r="AA30" s="1015"/>
      <c r="AB30" s="1015"/>
      <c r="AC30" s="1015"/>
      <c r="AD30" s="1015"/>
      <c r="AE30" s="1015"/>
      <c r="AF30" s="1015"/>
      <c r="AG30" s="1015"/>
      <c r="AH30" s="1015"/>
      <c r="AI30" s="1015"/>
      <c r="AJ30" s="1015"/>
      <c r="AK30" s="1015"/>
      <c r="AL30" s="1015"/>
      <c r="AM30" s="1015"/>
      <c r="AN30" s="1015"/>
      <c r="AO30" s="1015"/>
      <c r="AP30" s="1016"/>
      <c r="AQ30" s="980"/>
      <c r="AR30" s="981"/>
      <c r="AS30" s="981"/>
      <c r="AT30" s="981"/>
      <c r="AU30" s="981"/>
      <c r="AV30" s="981"/>
      <c r="AW30" s="981"/>
      <c r="AX30" s="981"/>
      <c r="AY30" s="982"/>
      <c r="AZ30" s="983"/>
      <c r="BA30" s="1012"/>
      <c r="BB30" s="1012"/>
      <c r="BC30" s="1012"/>
      <c r="BD30" s="1012"/>
      <c r="BE30" s="1012"/>
      <c r="BF30" s="1012"/>
      <c r="BG30" s="1012"/>
      <c r="BH30" s="1012"/>
      <c r="BI30" s="1013"/>
    </row>
    <row r="31" spans="1:61" x14ac:dyDescent="0.2">
      <c r="A31" s="968" t="s">
        <v>158</v>
      </c>
      <c r="B31" s="969"/>
      <c r="C31" s="969"/>
      <c r="D31" s="969"/>
      <c r="E31" s="1023" t="s">
        <v>157</v>
      </c>
      <c r="F31" s="1024"/>
      <c r="G31" s="1024"/>
      <c r="H31" s="1024"/>
      <c r="I31" s="1024"/>
      <c r="J31" s="1024"/>
      <c r="K31" s="1024"/>
      <c r="L31" s="1024"/>
      <c r="M31" s="1024"/>
      <c r="N31" s="1024"/>
      <c r="O31" s="1024"/>
      <c r="P31" s="1024"/>
      <c r="Q31" s="1024"/>
      <c r="R31" s="1024"/>
      <c r="S31" s="1024"/>
      <c r="T31" s="1024"/>
      <c r="U31" s="1024"/>
      <c r="V31" s="1024"/>
      <c r="W31" s="1024"/>
      <c r="X31" s="1024"/>
      <c r="Y31" s="1024"/>
      <c r="Z31" s="1024"/>
      <c r="AA31" s="1024"/>
      <c r="AB31" s="1024"/>
      <c r="AC31" s="1024"/>
      <c r="AD31" s="1024"/>
      <c r="AE31" s="1024"/>
      <c r="AF31" s="1024"/>
      <c r="AG31" s="1024"/>
      <c r="AH31" s="1024"/>
      <c r="AI31" s="1024"/>
      <c r="AJ31" s="1024"/>
      <c r="AK31" s="1024"/>
      <c r="AL31" s="1024"/>
      <c r="AM31" s="1024"/>
      <c r="AN31" s="1024"/>
      <c r="AO31" s="1024"/>
      <c r="AP31" s="1025"/>
      <c r="AQ31" s="331">
        <f>SUM(AQ33:AY36)</f>
        <v>0</v>
      </c>
      <c r="AR31" s="332"/>
      <c r="AS31" s="332"/>
      <c r="AT31" s="332"/>
      <c r="AU31" s="332"/>
      <c r="AV31" s="332"/>
      <c r="AW31" s="332"/>
      <c r="AX31" s="332"/>
      <c r="AY31" s="333"/>
      <c r="AZ31" s="977">
        <f>SUM(AZ32:BI37)</f>
        <v>0</v>
      </c>
      <c r="BA31" s="978"/>
      <c r="BB31" s="978"/>
      <c r="BC31" s="978"/>
      <c r="BD31" s="978"/>
      <c r="BE31" s="978"/>
      <c r="BF31" s="978"/>
      <c r="BG31" s="978"/>
      <c r="BH31" s="978"/>
      <c r="BI31" s="979"/>
    </row>
    <row r="32" spans="1:61" x14ac:dyDescent="0.2">
      <c r="A32" s="986"/>
      <c r="B32" s="987"/>
      <c r="C32" s="987"/>
      <c r="D32" s="987"/>
      <c r="E32" s="1014" t="s">
        <v>331</v>
      </c>
      <c r="F32" s="1015"/>
      <c r="G32" s="1015"/>
      <c r="H32" s="1015"/>
      <c r="I32" s="1015"/>
      <c r="J32" s="1015"/>
      <c r="K32" s="1015"/>
      <c r="L32" s="1015"/>
      <c r="M32" s="1015"/>
      <c r="N32" s="1015"/>
      <c r="O32" s="1015"/>
      <c r="P32" s="1015"/>
      <c r="Q32" s="1015"/>
      <c r="R32" s="1015"/>
      <c r="S32" s="1015"/>
      <c r="T32" s="1015"/>
      <c r="U32" s="1015"/>
      <c r="V32" s="1015"/>
      <c r="W32" s="1015"/>
      <c r="X32" s="1015"/>
      <c r="Y32" s="1015"/>
      <c r="Z32" s="1015"/>
      <c r="AA32" s="1015"/>
      <c r="AB32" s="1015"/>
      <c r="AC32" s="1015"/>
      <c r="AD32" s="1015"/>
      <c r="AE32" s="1015"/>
      <c r="AF32" s="1015"/>
      <c r="AG32" s="1015"/>
      <c r="AH32" s="1015"/>
      <c r="AI32" s="1015"/>
      <c r="AJ32" s="1015"/>
      <c r="AK32" s="1015"/>
      <c r="AL32" s="1015"/>
      <c r="AM32" s="1015"/>
      <c r="AN32" s="1015"/>
      <c r="AO32" s="1015"/>
      <c r="AP32" s="1016"/>
      <c r="AQ32" s="971"/>
      <c r="AR32" s="972"/>
      <c r="AS32" s="972"/>
      <c r="AT32" s="972"/>
      <c r="AU32" s="972"/>
      <c r="AV32" s="972"/>
      <c r="AW32" s="972"/>
      <c r="AX32" s="972"/>
      <c r="AY32" s="973"/>
      <c r="AZ32" s="983"/>
      <c r="BA32" s="1012"/>
      <c r="BB32" s="1012"/>
      <c r="BC32" s="1012"/>
      <c r="BD32" s="1012"/>
      <c r="BE32" s="1012"/>
      <c r="BF32" s="1012"/>
      <c r="BG32" s="1012"/>
      <c r="BH32" s="1012"/>
      <c r="BI32" s="1013"/>
    </row>
    <row r="33" spans="1:61" ht="24" customHeight="1" x14ac:dyDescent="0.2">
      <c r="A33" s="986"/>
      <c r="B33" s="987"/>
      <c r="C33" s="987"/>
      <c r="D33" s="987"/>
      <c r="E33" s="1014" t="s">
        <v>332</v>
      </c>
      <c r="F33" s="1015"/>
      <c r="G33" s="1015"/>
      <c r="H33" s="1015"/>
      <c r="I33" s="1015"/>
      <c r="J33" s="1015"/>
      <c r="K33" s="1015"/>
      <c r="L33" s="1015"/>
      <c r="M33" s="1015"/>
      <c r="N33" s="1015"/>
      <c r="O33" s="1015"/>
      <c r="P33" s="1015"/>
      <c r="Q33" s="1015"/>
      <c r="R33" s="1015"/>
      <c r="S33" s="1015"/>
      <c r="T33" s="1015"/>
      <c r="U33" s="1015"/>
      <c r="V33" s="1015"/>
      <c r="W33" s="1015"/>
      <c r="X33" s="1015"/>
      <c r="Y33" s="1015"/>
      <c r="Z33" s="1015"/>
      <c r="AA33" s="1015"/>
      <c r="AB33" s="1015"/>
      <c r="AC33" s="1015"/>
      <c r="AD33" s="1015"/>
      <c r="AE33" s="1015"/>
      <c r="AF33" s="1015"/>
      <c r="AG33" s="1015"/>
      <c r="AH33" s="1015"/>
      <c r="AI33" s="1015"/>
      <c r="AJ33" s="1015"/>
      <c r="AK33" s="1015"/>
      <c r="AL33" s="1015"/>
      <c r="AM33" s="1015"/>
      <c r="AN33" s="1015"/>
      <c r="AO33" s="1015"/>
      <c r="AP33" s="1016"/>
      <c r="AQ33" s="980"/>
      <c r="AR33" s="981"/>
      <c r="AS33" s="981"/>
      <c r="AT33" s="981"/>
      <c r="AU33" s="981"/>
      <c r="AV33" s="981"/>
      <c r="AW33" s="981"/>
      <c r="AX33" s="981"/>
      <c r="AY33" s="982"/>
      <c r="AZ33" s="983"/>
      <c r="BA33" s="1012"/>
      <c r="BB33" s="1012"/>
      <c r="BC33" s="1012"/>
      <c r="BD33" s="1012"/>
      <c r="BE33" s="1012"/>
      <c r="BF33" s="1012"/>
      <c r="BG33" s="1012"/>
      <c r="BH33" s="1012"/>
      <c r="BI33" s="1013"/>
    </row>
    <row r="34" spans="1:61" ht="24.75" customHeight="1" x14ac:dyDescent="0.2">
      <c r="A34" s="986"/>
      <c r="B34" s="987"/>
      <c r="C34" s="987"/>
      <c r="D34" s="987"/>
      <c r="E34" s="1014" t="s">
        <v>333</v>
      </c>
      <c r="F34" s="1015"/>
      <c r="G34" s="1015"/>
      <c r="H34" s="1015"/>
      <c r="I34" s="1015"/>
      <c r="J34" s="1015"/>
      <c r="K34" s="1015"/>
      <c r="L34" s="1015"/>
      <c r="M34" s="1015"/>
      <c r="N34" s="1015"/>
      <c r="O34" s="1015"/>
      <c r="P34" s="1015"/>
      <c r="Q34" s="1015"/>
      <c r="R34" s="1015"/>
      <c r="S34" s="1015"/>
      <c r="T34" s="1015"/>
      <c r="U34" s="1015"/>
      <c r="V34" s="1015"/>
      <c r="W34" s="1015"/>
      <c r="X34" s="1015"/>
      <c r="Y34" s="1015"/>
      <c r="Z34" s="1015"/>
      <c r="AA34" s="1015"/>
      <c r="AB34" s="1015"/>
      <c r="AC34" s="1015"/>
      <c r="AD34" s="1015"/>
      <c r="AE34" s="1015"/>
      <c r="AF34" s="1015"/>
      <c r="AG34" s="1015"/>
      <c r="AH34" s="1015"/>
      <c r="AI34" s="1015"/>
      <c r="AJ34" s="1015"/>
      <c r="AK34" s="1015"/>
      <c r="AL34" s="1015"/>
      <c r="AM34" s="1015"/>
      <c r="AN34" s="1015"/>
      <c r="AO34" s="1015"/>
      <c r="AP34" s="1016"/>
      <c r="AQ34" s="980"/>
      <c r="AR34" s="981"/>
      <c r="AS34" s="981"/>
      <c r="AT34" s="981"/>
      <c r="AU34" s="981"/>
      <c r="AV34" s="981"/>
      <c r="AW34" s="981"/>
      <c r="AX34" s="981"/>
      <c r="AY34" s="982"/>
      <c r="AZ34" s="983"/>
      <c r="BA34" s="1012"/>
      <c r="BB34" s="1012"/>
      <c r="BC34" s="1012"/>
      <c r="BD34" s="1012"/>
      <c r="BE34" s="1012"/>
      <c r="BF34" s="1012"/>
      <c r="BG34" s="1012"/>
      <c r="BH34" s="1012"/>
      <c r="BI34" s="1013"/>
    </row>
    <row r="35" spans="1:61" x14ac:dyDescent="0.2">
      <c r="A35" s="986"/>
      <c r="B35" s="987"/>
      <c r="C35" s="987"/>
      <c r="D35" s="987"/>
      <c r="E35" s="1014" t="s">
        <v>334</v>
      </c>
      <c r="F35" s="1015"/>
      <c r="G35" s="1015"/>
      <c r="H35" s="1015"/>
      <c r="I35" s="1015"/>
      <c r="J35" s="1015"/>
      <c r="K35" s="1015"/>
      <c r="L35" s="1015"/>
      <c r="M35" s="1015"/>
      <c r="N35" s="1015"/>
      <c r="O35" s="1015"/>
      <c r="P35" s="1015"/>
      <c r="Q35" s="1015"/>
      <c r="R35" s="1015"/>
      <c r="S35" s="1015"/>
      <c r="T35" s="1015"/>
      <c r="U35" s="1015"/>
      <c r="V35" s="1015"/>
      <c r="W35" s="1015"/>
      <c r="X35" s="1015"/>
      <c r="Y35" s="1015"/>
      <c r="Z35" s="1015"/>
      <c r="AA35" s="1015"/>
      <c r="AB35" s="1015"/>
      <c r="AC35" s="1015"/>
      <c r="AD35" s="1015"/>
      <c r="AE35" s="1015"/>
      <c r="AF35" s="1015"/>
      <c r="AG35" s="1015"/>
      <c r="AH35" s="1015"/>
      <c r="AI35" s="1015"/>
      <c r="AJ35" s="1015"/>
      <c r="AK35" s="1015"/>
      <c r="AL35" s="1015"/>
      <c r="AM35" s="1015"/>
      <c r="AN35" s="1015"/>
      <c r="AO35" s="1015"/>
      <c r="AP35" s="1016"/>
      <c r="AQ35" s="980"/>
      <c r="AR35" s="981"/>
      <c r="AS35" s="981"/>
      <c r="AT35" s="981"/>
      <c r="AU35" s="981"/>
      <c r="AV35" s="981"/>
      <c r="AW35" s="981"/>
      <c r="AX35" s="981"/>
      <c r="AY35" s="982"/>
      <c r="AZ35" s="983"/>
      <c r="BA35" s="1012"/>
      <c r="BB35" s="1012"/>
      <c r="BC35" s="1012"/>
      <c r="BD35" s="1012"/>
      <c r="BE35" s="1012"/>
      <c r="BF35" s="1012"/>
      <c r="BG35" s="1012"/>
      <c r="BH35" s="1012"/>
      <c r="BI35" s="1013"/>
    </row>
    <row r="36" spans="1:61" x14ac:dyDescent="0.2">
      <c r="A36" s="202"/>
      <c r="B36" s="203"/>
      <c r="C36" s="203"/>
      <c r="D36" s="203"/>
      <c r="E36" s="1014" t="s">
        <v>335</v>
      </c>
      <c r="F36" s="1015"/>
      <c r="G36" s="1015"/>
      <c r="H36" s="1015"/>
      <c r="I36" s="1015"/>
      <c r="J36" s="1015"/>
      <c r="K36" s="1015"/>
      <c r="L36" s="1015"/>
      <c r="M36" s="1015"/>
      <c r="N36" s="1015"/>
      <c r="O36" s="1015"/>
      <c r="P36" s="1015"/>
      <c r="Q36" s="1015"/>
      <c r="R36" s="1015"/>
      <c r="S36" s="1015"/>
      <c r="T36" s="1015"/>
      <c r="U36" s="1015"/>
      <c r="V36" s="1015"/>
      <c r="W36" s="1015"/>
      <c r="X36" s="1015"/>
      <c r="Y36" s="1015"/>
      <c r="Z36" s="1015"/>
      <c r="AA36" s="1015"/>
      <c r="AB36" s="1015"/>
      <c r="AC36" s="1015"/>
      <c r="AD36" s="1015"/>
      <c r="AE36" s="1015"/>
      <c r="AF36" s="1015"/>
      <c r="AG36" s="1015"/>
      <c r="AH36" s="1015"/>
      <c r="AI36" s="1015"/>
      <c r="AJ36" s="1015"/>
      <c r="AK36" s="1015"/>
      <c r="AL36" s="1015"/>
      <c r="AM36" s="1015"/>
      <c r="AN36" s="1015"/>
      <c r="AO36" s="1015"/>
      <c r="AP36" s="1016"/>
      <c r="AQ36" s="1017"/>
      <c r="AR36" s="1018"/>
      <c r="AS36" s="1018"/>
      <c r="AT36" s="1018"/>
      <c r="AU36" s="1018"/>
      <c r="AV36" s="1018"/>
      <c r="AW36" s="1018"/>
      <c r="AX36" s="1018"/>
      <c r="AY36" s="1019"/>
      <c r="AZ36" s="1020"/>
      <c r="BA36" s="1021"/>
      <c r="BB36" s="1021"/>
      <c r="BC36" s="1021"/>
      <c r="BD36" s="1021"/>
      <c r="BE36" s="1021"/>
      <c r="BF36" s="1021"/>
      <c r="BG36" s="1021"/>
      <c r="BH36" s="1021"/>
      <c r="BI36" s="1022"/>
    </row>
    <row r="37" spans="1:61" x14ac:dyDescent="0.2">
      <c r="A37" s="986"/>
      <c r="B37" s="987"/>
      <c r="C37" s="987"/>
      <c r="D37" s="987"/>
      <c r="E37" s="1014" t="s">
        <v>336</v>
      </c>
      <c r="F37" s="1015"/>
      <c r="G37" s="1015"/>
      <c r="H37" s="1015"/>
      <c r="I37" s="1015"/>
      <c r="J37" s="1015"/>
      <c r="K37" s="1015"/>
      <c r="L37" s="1015"/>
      <c r="M37" s="1015"/>
      <c r="N37" s="1015"/>
      <c r="O37" s="1015"/>
      <c r="P37" s="1015"/>
      <c r="Q37" s="1015"/>
      <c r="R37" s="1015"/>
      <c r="S37" s="1015"/>
      <c r="T37" s="1015"/>
      <c r="U37" s="1015"/>
      <c r="V37" s="1015"/>
      <c r="W37" s="1015"/>
      <c r="X37" s="1015"/>
      <c r="Y37" s="1015"/>
      <c r="Z37" s="1015"/>
      <c r="AA37" s="1015"/>
      <c r="AB37" s="1015"/>
      <c r="AC37" s="1015"/>
      <c r="AD37" s="1015"/>
      <c r="AE37" s="1015"/>
      <c r="AF37" s="1015"/>
      <c r="AG37" s="1015"/>
      <c r="AH37" s="1015"/>
      <c r="AI37" s="1015"/>
      <c r="AJ37" s="1015"/>
      <c r="AK37" s="1015"/>
      <c r="AL37" s="1015"/>
      <c r="AM37" s="1015"/>
      <c r="AN37" s="1015"/>
      <c r="AO37" s="1015"/>
      <c r="AP37" s="1016"/>
      <c r="AQ37" s="971"/>
      <c r="AR37" s="972"/>
      <c r="AS37" s="972"/>
      <c r="AT37" s="972"/>
      <c r="AU37" s="972"/>
      <c r="AV37" s="972"/>
      <c r="AW37" s="972"/>
      <c r="AX37" s="972"/>
      <c r="AY37" s="973"/>
      <c r="AZ37" s="983"/>
      <c r="BA37" s="1012"/>
      <c r="BB37" s="1012"/>
      <c r="BC37" s="1012"/>
      <c r="BD37" s="1012"/>
      <c r="BE37" s="1012"/>
      <c r="BF37" s="1012"/>
      <c r="BG37" s="1012"/>
      <c r="BH37" s="1012"/>
      <c r="BI37" s="1013"/>
    </row>
    <row r="38" spans="1:61" x14ac:dyDescent="0.2">
      <c r="A38" s="968" t="s">
        <v>160</v>
      </c>
      <c r="B38" s="969"/>
      <c r="C38" s="969"/>
      <c r="D38" s="969"/>
      <c r="E38" s="1023" t="s">
        <v>159</v>
      </c>
      <c r="F38" s="1024"/>
      <c r="G38" s="1024"/>
      <c r="H38" s="1024"/>
      <c r="I38" s="1024"/>
      <c r="J38" s="1024"/>
      <c r="K38" s="1024"/>
      <c r="L38" s="1024"/>
      <c r="M38" s="1024"/>
      <c r="N38" s="1024"/>
      <c r="O38" s="1024"/>
      <c r="P38" s="1024"/>
      <c r="Q38" s="1024"/>
      <c r="R38" s="1024"/>
      <c r="S38" s="1024"/>
      <c r="T38" s="1024"/>
      <c r="U38" s="1024"/>
      <c r="V38" s="1024"/>
      <c r="W38" s="1024"/>
      <c r="X38" s="1024"/>
      <c r="Y38" s="1024"/>
      <c r="Z38" s="1024"/>
      <c r="AA38" s="1024"/>
      <c r="AB38" s="1024"/>
      <c r="AC38" s="1024"/>
      <c r="AD38" s="1024"/>
      <c r="AE38" s="1024"/>
      <c r="AF38" s="1024"/>
      <c r="AG38" s="1024"/>
      <c r="AH38" s="1024"/>
      <c r="AI38" s="1024"/>
      <c r="AJ38" s="1024"/>
      <c r="AK38" s="1024"/>
      <c r="AL38" s="1024"/>
      <c r="AM38" s="1024"/>
      <c r="AN38" s="1024"/>
      <c r="AO38" s="1024"/>
      <c r="AP38" s="1025"/>
      <c r="AQ38" s="1017"/>
      <c r="AR38" s="1018"/>
      <c r="AS38" s="1018"/>
      <c r="AT38" s="1018"/>
      <c r="AU38" s="1018"/>
      <c r="AV38" s="1018"/>
      <c r="AW38" s="1018"/>
      <c r="AX38" s="1018"/>
      <c r="AY38" s="1019"/>
      <c r="AZ38" s="974"/>
      <c r="BA38" s="975"/>
      <c r="BB38" s="975"/>
      <c r="BC38" s="975"/>
      <c r="BD38" s="975"/>
      <c r="BE38" s="975"/>
      <c r="BF38" s="975"/>
      <c r="BG38" s="975"/>
      <c r="BH38" s="975"/>
      <c r="BI38" s="976"/>
    </row>
    <row r="39" spans="1:61" ht="17" x14ac:dyDescent="0.2">
      <c r="A39" s="965"/>
      <c r="B39" s="966"/>
      <c r="C39" s="966"/>
      <c r="D39" s="966"/>
      <c r="E39" s="1009" t="s">
        <v>161</v>
      </c>
      <c r="F39" s="1010"/>
      <c r="G39" s="1010"/>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L39" s="1010"/>
      <c r="AM39" s="1010"/>
      <c r="AN39" s="1010"/>
      <c r="AO39" s="1010"/>
      <c r="AP39" s="1011"/>
      <c r="AQ39" s="331">
        <f>AQ28+AQ31+AQ38</f>
        <v>0</v>
      </c>
      <c r="AR39" s="332"/>
      <c r="AS39" s="332"/>
      <c r="AT39" s="332"/>
      <c r="AU39" s="332"/>
      <c r="AV39" s="332"/>
      <c r="AW39" s="332"/>
      <c r="AX39" s="332"/>
      <c r="AY39" s="333"/>
      <c r="AZ39" s="977">
        <f>AZ28+AZ31+AZ38</f>
        <v>0</v>
      </c>
      <c r="BA39" s="978"/>
      <c r="BB39" s="978"/>
      <c r="BC39" s="978"/>
      <c r="BD39" s="978"/>
      <c r="BE39" s="978"/>
      <c r="BF39" s="978"/>
      <c r="BG39" s="978"/>
      <c r="BH39" s="978"/>
      <c r="BI39" s="979"/>
    </row>
    <row r="40" spans="1:61" ht="17" x14ac:dyDescent="0.2">
      <c r="A40" s="965"/>
      <c r="B40" s="966"/>
      <c r="C40" s="966"/>
      <c r="D40" s="966"/>
      <c r="E40" s="1009" t="s">
        <v>162</v>
      </c>
      <c r="F40" s="1010"/>
      <c r="G40" s="1010"/>
      <c r="H40" s="1010"/>
      <c r="I40" s="1010"/>
      <c r="J40" s="1010"/>
      <c r="K40" s="1010"/>
      <c r="L40" s="1010"/>
      <c r="M40" s="1010"/>
      <c r="N40" s="1010"/>
      <c r="O40" s="1010"/>
      <c r="P40" s="1010"/>
      <c r="Q40" s="1010"/>
      <c r="R40" s="1010"/>
      <c r="S40" s="1010"/>
      <c r="T40" s="1010"/>
      <c r="U40" s="1010"/>
      <c r="V40" s="1010"/>
      <c r="W40" s="1010"/>
      <c r="X40" s="1010"/>
      <c r="Y40" s="1010"/>
      <c r="Z40" s="1010"/>
      <c r="AA40" s="1010"/>
      <c r="AB40" s="1010"/>
      <c r="AC40" s="1010"/>
      <c r="AD40" s="1010"/>
      <c r="AE40" s="1010"/>
      <c r="AF40" s="1010"/>
      <c r="AG40" s="1010"/>
      <c r="AH40" s="1010"/>
      <c r="AI40" s="1010"/>
      <c r="AJ40" s="1010"/>
      <c r="AK40" s="1010"/>
      <c r="AL40" s="1010"/>
      <c r="AM40" s="1010"/>
      <c r="AN40" s="1010"/>
      <c r="AO40" s="1010"/>
      <c r="AP40" s="1011"/>
      <c r="AQ40" s="980"/>
      <c r="AR40" s="981"/>
      <c r="AS40" s="981"/>
      <c r="AT40" s="981"/>
      <c r="AU40" s="981"/>
      <c r="AV40" s="981"/>
      <c r="AW40" s="981"/>
      <c r="AX40" s="981"/>
      <c r="AY40" s="982"/>
      <c r="AZ40" s="983"/>
      <c r="BA40" s="1012"/>
      <c r="BB40" s="1012"/>
      <c r="BC40" s="1012"/>
      <c r="BD40" s="1012"/>
      <c r="BE40" s="1012"/>
      <c r="BF40" s="1012"/>
      <c r="BG40" s="1012"/>
      <c r="BH40" s="1012"/>
      <c r="BI40" s="1013"/>
    </row>
    <row r="41" spans="1:61" ht="17" x14ac:dyDescent="0.2">
      <c r="A41" s="965"/>
      <c r="B41" s="966"/>
      <c r="C41" s="966"/>
      <c r="D41" s="966"/>
      <c r="E41" s="1009" t="s">
        <v>163</v>
      </c>
      <c r="F41" s="1010"/>
      <c r="G41" s="1010"/>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0"/>
      <c r="AE41" s="1010"/>
      <c r="AF41" s="1010"/>
      <c r="AG41" s="1010"/>
      <c r="AH41" s="1010"/>
      <c r="AI41" s="1010"/>
      <c r="AJ41" s="1010"/>
      <c r="AK41" s="1010"/>
      <c r="AL41" s="1010"/>
      <c r="AM41" s="1010"/>
      <c r="AN41" s="1010"/>
      <c r="AO41" s="1010"/>
      <c r="AP41" s="1011"/>
      <c r="AQ41" s="344">
        <f>AQ39+AZ39+AQ40+AZ40</f>
        <v>0</v>
      </c>
      <c r="AR41" s="345"/>
      <c r="AS41" s="345"/>
      <c r="AT41" s="345"/>
      <c r="AU41" s="345"/>
      <c r="AV41" s="345"/>
      <c r="AW41" s="345"/>
      <c r="AX41" s="345"/>
      <c r="AY41" s="345"/>
      <c r="AZ41" s="345"/>
      <c r="BA41" s="345"/>
      <c r="BB41" s="345"/>
      <c r="BC41" s="345"/>
      <c r="BD41" s="345"/>
      <c r="BE41" s="345"/>
      <c r="BF41" s="345"/>
      <c r="BG41" s="345"/>
      <c r="BH41" s="345"/>
      <c r="BI41" s="346"/>
    </row>
    <row r="42" spans="1:61" x14ac:dyDescent="0.2">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row>
    <row r="43" spans="1:61" x14ac:dyDescent="0.2">
      <c r="A43" s="144"/>
      <c r="B43" s="144"/>
      <c r="C43" s="144"/>
      <c r="D43" s="144"/>
      <c r="E43" s="144"/>
      <c r="F43" s="144"/>
      <c r="G43" s="144"/>
      <c r="AQ43" s="144"/>
      <c r="AR43" s="144"/>
      <c r="AS43" s="144"/>
      <c r="AT43" s="144"/>
      <c r="AU43" s="144"/>
      <c r="AV43" s="144"/>
      <c r="AW43" s="144"/>
      <c r="AX43" s="144"/>
      <c r="AY43" s="144"/>
      <c r="AZ43" s="144"/>
      <c r="BA43" s="144"/>
      <c r="BB43" s="144"/>
      <c r="BC43" s="144"/>
      <c r="BD43" s="144"/>
      <c r="BE43" s="144"/>
      <c r="BF43" s="144"/>
      <c r="BG43" s="144"/>
      <c r="BH43" s="144"/>
      <c r="BI43" s="144"/>
    </row>
    <row r="44" spans="1:61" x14ac:dyDescent="0.2">
      <c r="A44" s="144"/>
      <c r="B44" s="144"/>
      <c r="C44" s="144"/>
      <c r="D44" s="144"/>
      <c r="E44" s="144"/>
      <c r="F44" s="144"/>
      <c r="G44" s="144"/>
      <c r="H44" s="552" t="s">
        <v>0</v>
      </c>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2"/>
      <c r="AI44" s="552"/>
      <c r="AJ44" s="552"/>
      <c r="AK44" s="552"/>
      <c r="AL44" s="552"/>
      <c r="AM44" s="552"/>
      <c r="AN44" s="552"/>
      <c r="AO44" s="552"/>
      <c r="AP44" s="552"/>
      <c r="AQ44" s="553" t="s">
        <v>292</v>
      </c>
      <c r="AR44" s="554"/>
      <c r="AS44" s="554"/>
      <c r="AT44" s="554"/>
      <c r="AU44" s="554"/>
      <c r="AV44" s="554"/>
      <c r="AW44" s="554"/>
      <c r="AX44" s="554"/>
      <c r="AY44" s="554"/>
      <c r="AZ44" s="554"/>
      <c r="BA44" s="554"/>
      <c r="BB44" s="554"/>
      <c r="BC44" s="554"/>
      <c r="BD44" s="554"/>
      <c r="BE44" s="554"/>
      <c r="BF44" s="554"/>
      <c r="BG44" s="554"/>
      <c r="BH44" s="554"/>
      <c r="BI44" s="555"/>
    </row>
    <row r="45" spans="1:61" x14ac:dyDescent="0.2">
      <c r="A45" s="144"/>
      <c r="B45" s="144"/>
      <c r="C45" s="144"/>
      <c r="D45" s="144"/>
      <c r="E45" s="144"/>
      <c r="F45" s="144"/>
      <c r="G45" s="144"/>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552"/>
      <c r="AL45" s="552"/>
      <c r="AM45" s="552"/>
      <c r="AN45" s="552"/>
      <c r="AO45" s="552"/>
      <c r="AP45" s="552"/>
      <c r="AQ45" s="556"/>
      <c r="AR45" s="557"/>
      <c r="AS45" s="557"/>
      <c r="AT45" s="557"/>
      <c r="AU45" s="557"/>
      <c r="AV45" s="557"/>
      <c r="AW45" s="557"/>
      <c r="AX45" s="557"/>
      <c r="AY45" s="557"/>
      <c r="AZ45" s="557"/>
      <c r="BA45" s="557"/>
      <c r="BB45" s="557"/>
      <c r="BC45" s="557"/>
      <c r="BD45" s="557"/>
      <c r="BE45" s="557"/>
      <c r="BF45" s="557"/>
      <c r="BG45" s="557"/>
      <c r="BH45" s="557"/>
      <c r="BI45" s="558"/>
    </row>
    <row r="46" spans="1:61" x14ac:dyDescent="0.2">
      <c r="A46" s="144"/>
      <c r="B46" s="144"/>
      <c r="C46" s="144"/>
      <c r="D46" s="144"/>
      <c r="E46" s="144"/>
      <c r="F46" s="144"/>
      <c r="G46" s="144"/>
      <c r="H46" s="552" t="s">
        <v>1</v>
      </c>
      <c r="I46" s="552"/>
      <c r="J46" s="552"/>
      <c r="K46" s="552"/>
      <c r="L46" s="552"/>
      <c r="M46" s="552"/>
      <c r="N46" s="552"/>
      <c r="O46" s="552"/>
      <c r="P46" s="552"/>
      <c r="Q46" s="552"/>
      <c r="R46" s="552"/>
      <c r="S46" s="552"/>
      <c r="T46" s="552"/>
      <c r="U46" s="552"/>
      <c r="V46" s="552"/>
      <c r="W46" s="552"/>
      <c r="X46" s="552"/>
      <c r="Y46" s="552"/>
      <c r="Z46" s="552"/>
      <c r="AA46" s="552"/>
      <c r="AB46" s="552"/>
      <c r="AC46" s="552"/>
      <c r="AD46" s="552"/>
      <c r="AE46" s="552"/>
      <c r="AF46" s="552"/>
      <c r="AG46" s="552"/>
      <c r="AH46" s="552"/>
      <c r="AI46" s="552"/>
      <c r="AJ46" s="552"/>
      <c r="AK46" s="552"/>
      <c r="AL46" s="552"/>
      <c r="AM46" s="552"/>
      <c r="AN46" s="552"/>
      <c r="AO46" s="552"/>
      <c r="AP46" s="552"/>
      <c r="AQ46" s="284"/>
      <c r="AR46" s="284"/>
      <c r="AS46" s="284"/>
      <c r="AT46" s="284"/>
      <c r="AU46" s="284"/>
      <c r="AV46" s="284"/>
      <c r="AW46" s="284"/>
      <c r="AX46" s="284"/>
      <c r="AY46" s="284"/>
      <c r="AZ46" s="560" t="s">
        <v>222</v>
      </c>
      <c r="BA46" s="561"/>
      <c r="BB46" s="561"/>
      <c r="BC46" s="561"/>
      <c r="BD46" s="561"/>
      <c r="BE46" s="561"/>
      <c r="BF46" s="561"/>
      <c r="BG46" s="561"/>
      <c r="BH46" s="561"/>
      <c r="BI46" s="562"/>
    </row>
    <row r="47" spans="1:61" ht="19" x14ac:dyDescent="0.25">
      <c r="A47" s="144"/>
      <c r="B47" s="144"/>
      <c r="C47" s="144"/>
      <c r="D47" s="144"/>
      <c r="E47" s="144"/>
      <c r="F47" s="144"/>
      <c r="G47" s="144"/>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row>
    <row r="48" spans="1:61" ht="7.5" customHeight="1" x14ac:dyDescent="0.2">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row>
    <row r="49" spans="1:61" x14ac:dyDescent="0.2">
      <c r="A49" s="610"/>
      <c r="B49" s="610"/>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c r="AP49" s="610"/>
      <c r="AQ49" s="610"/>
      <c r="AR49" s="610"/>
      <c r="AS49" s="610"/>
      <c r="AT49" s="610"/>
      <c r="AU49" s="610"/>
      <c r="AV49" s="610"/>
      <c r="AW49" s="610"/>
      <c r="AX49" s="610"/>
      <c r="AY49" s="610"/>
      <c r="AZ49" s="610"/>
      <c r="BA49" s="610"/>
      <c r="BB49" s="610"/>
      <c r="BC49" s="610"/>
      <c r="BD49" s="610"/>
      <c r="BE49" s="610"/>
      <c r="BF49" s="610"/>
      <c r="BG49" s="610"/>
      <c r="BH49" s="610"/>
      <c r="BI49" s="610"/>
    </row>
    <row r="50" spans="1:61" x14ac:dyDescent="0.2">
      <c r="A50" s="592" t="s">
        <v>80</v>
      </c>
      <c r="B50" s="593"/>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H50" s="593"/>
      <c r="BI50" s="594"/>
    </row>
    <row r="51" spans="1:61" ht="16" x14ac:dyDescent="0.2">
      <c r="A51" s="991" t="s">
        <v>143</v>
      </c>
      <c r="B51" s="991"/>
      <c r="C51" s="991"/>
      <c r="D51" s="991"/>
      <c r="E51" s="991"/>
      <c r="F51" s="991"/>
      <c r="G51" s="991"/>
      <c r="H51" s="991"/>
      <c r="I51" s="991"/>
      <c r="J51" s="991"/>
      <c r="K51" s="991"/>
      <c r="L51" s="991"/>
      <c r="M51" s="991"/>
      <c r="N51" s="991"/>
      <c r="O51" s="991"/>
      <c r="P51" s="991"/>
      <c r="Q51" s="991"/>
      <c r="R51" s="991"/>
      <c r="S51" s="991"/>
      <c r="T51" s="991"/>
      <c r="U51" s="991"/>
      <c r="V51" s="991"/>
      <c r="W51" s="991"/>
      <c r="X51" s="991"/>
      <c r="Y51" s="991"/>
      <c r="Z51" s="991"/>
      <c r="AA51" s="991"/>
      <c r="AB51" s="991"/>
      <c r="AC51" s="991"/>
      <c r="AD51" s="991"/>
      <c r="AE51" s="991"/>
      <c r="AF51" s="991"/>
      <c r="AG51" s="991"/>
      <c r="AH51" s="991"/>
      <c r="AI51" s="991"/>
      <c r="AJ51" s="991"/>
      <c r="AK51" s="991"/>
      <c r="AL51" s="991"/>
      <c r="AM51" s="991"/>
      <c r="AN51" s="991"/>
      <c r="AO51" s="991"/>
      <c r="AP51" s="991"/>
      <c r="AQ51" s="991"/>
      <c r="AR51" s="991"/>
      <c r="AS51" s="991"/>
      <c r="AT51" s="991"/>
      <c r="AU51" s="991"/>
      <c r="AV51" s="991"/>
      <c r="AW51" s="991"/>
      <c r="AX51" s="991"/>
      <c r="AY51" s="991"/>
      <c r="AZ51" s="991"/>
      <c r="BA51" s="991"/>
      <c r="BB51" s="991"/>
      <c r="BC51" s="991"/>
      <c r="BD51" s="991"/>
      <c r="BE51" s="991"/>
      <c r="BF51" s="991"/>
      <c r="BG51" s="991"/>
      <c r="BH51" s="991"/>
      <c r="BI51" s="991"/>
    </row>
    <row r="52" spans="1:61" ht="27" customHeight="1" x14ac:dyDescent="0.2">
      <c r="A52" s="992" t="s">
        <v>81</v>
      </c>
      <c r="B52" s="993"/>
      <c r="C52" s="993"/>
      <c r="D52" s="993"/>
      <c r="E52" s="337" t="s">
        <v>82</v>
      </c>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77" t="s">
        <v>83</v>
      </c>
      <c r="AR52" s="377"/>
      <c r="AS52" s="377"/>
      <c r="AT52" s="377"/>
      <c r="AU52" s="377"/>
      <c r="AV52" s="377"/>
      <c r="AW52" s="377"/>
      <c r="AX52" s="377"/>
      <c r="AY52" s="377"/>
      <c r="AZ52" s="400" t="s">
        <v>84</v>
      </c>
      <c r="BA52" s="377"/>
      <c r="BB52" s="377"/>
      <c r="BC52" s="377"/>
      <c r="BD52" s="377"/>
      <c r="BE52" s="377"/>
      <c r="BF52" s="377"/>
      <c r="BG52" s="377"/>
      <c r="BH52" s="377"/>
      <c r="BI52" s="377"/>
    </row>
    <row r="53" spans="1:61" ht="12" customHeight="1" x14ac:dyDescent="0.2">
      <c r="A53" s="1005">
        <v>1</v>
      </c>
      <c r="B53" s="1006"/>
      <c r="C53" s="1006"/>
      <c r="D53" s="1006"/>
      <c r="E53" s="1007" t="s">
        <v>145</v>
      </c>
      <c r="F53" s="1007"/>
      <c r="G53" s="1007"/>
      <c r="H53" s="1007"/>
      <c r="I53" s="1007"/>
      <c r="J53" s="1007"/>
      <c r="K53" s="1007"/>
      <c r="L53" s="1007"/>
      <c r="M53" s="1007"/>
      <c r="N53" s="1007"/>
      <c r="O53" s="1007"/>
      <c r="P53" s="1007"/>
      <c r="Q53" s="1007"/>
      <c r="R53" s="1007"/>
      <c r="S53" s="1007"/>
      <c r="T53" s="1007"/>
      <c r="U53" s="1007"/>
      <c r="V53" s="1007"/>
      <c r="W53" s="1007"/>
      <c r="X53" s="1007"/>
      <c r="Y53" s="1007"/>
      <c r="Z53" s="1007"/>
      <c r="AA53" s="1007"/>
      <c r="AB53" s="1007"/>
      <c r="AC53" s="1007"/>
      <c r="AD53" s="1007"/>
      <c r="AE53" s="1007"/>
      <c r="AF53" s="1007"/>
      <c r="AG53" s="1007"/>
      <c r="AH53" s="1007"/>
      <c r="AI53" s="1007"/>
      <c r="AJ53" s="1007"/>
      <c r="AK53" s="1007"/>
      <c r="AL53" s="1007"/>
      <c r="AM53" s="1007"/>
      <c r="AN53" s="1007"/>
      <c r="AO53" s="1007"/>
      <c r="AP53" s="1007"/>
      <c r="AQ53" s="305"/>
      <c r="AR53" s="305"/>
      <c r="AS53" s="305"/>
      <c r="AT53" s="305"/>
      <c r="AU53" s="305"/>
      <c r="AV53" s="305"/>
      <c r="AW53" s="305"/>
      <c r="AX53" s="305"/>
      <c r="AY53" s="305"/>
      <c r="AZ53" s="1002"/>
      <c r="BA53" s="305"/>
      <c r="BB53" s="305"/>
      <c r="BC53" s="305"/>
      <c r="BD53" s="305"/>
      <c r="BE53" s="305"/>
      <c r="BF53" s="305"/>
      <c r="BG53" s="305"/>
      <c r="BH53" s="305"/>
      <c r="BI53" s="305"/>
    </row>
    <row r="54" spans="1:61" ht="12" customHeight="1" x14ac:dyDescent="0.2">
      <c r="A54" s="1005">
        <v>2</v>
      </c>
      <c r="B54" s="1006"/>
      <c r="C54" s="1006"/>
      <c r="D54" s="1006"/>
      <c r="E54" s="1007" t="s">
        <v>144</v>
      </c>
      <c r="F54" s="1007"/>
      <c r="G54" s="1007"/>
      <c r="H54" s="1007"/>
      <c r="I54" s="1007"/>
      <c r="J54" s="1007"/>
      <c r="K54" s="1007"/>
      <c r="L54" s="1007"/>
      <c r="M54" s="1007"/>
      <c r="N54" s="1007"/>
      <c r="O54" s="1007"/>
      <c r="P54" s="1007"/>
      <c r="Q54" s="1007"/>
      <c r="R54" s="1007"/>
      <c r="S54" s="1007"/>
      <c r="T54" s="1007"/>
      <c r="U54" s="1007"/>
      <c r="V54" s="1007"/>
      <c r="W54" s="1007"/>
      <c r="X54" s="1007"/>
      <c r="Y54" s="1007"/>
      <c r="Z54" s="1007"/>
      <c r="AA54" s="1007"/>
      <c r="AB54" s="1007"/>
      <c r="AC54" s="1007"/>
      <c r="AD54" s="1007"/>
      <c r="AE54" s="1007"/>
      <c r="AF54" s="1007"/>
      <c r="AG54" s="1007"/>
      <c r="AH54" s="1007"/>
      <c r="AI54" s="1007"/>
      <c r="AJ54" s="1007"/>
      <c r="AK54" s="1007"/>
      <c r="AL54" s="1007"/>
      <c r="AM54" s="1007"/>
      <c r="AN54" s="1007"/>
      <c r="AO54" s="1007"/>
      <c r="AP54" s="1007"/>
      <c r="AQ54" s="305"/>
      <c r="AR54" s="305"/>
      <c r="AS54" s="305"/>
      <c r="AT54" s="305"/>
      <c r="AU54" s="305"/>
      <c r="AV54" s="305"/>
      <c r="AW54" s="305"/>
      <c r="AX54" s="305"/>
      <c r="AY54" s="305"/>
      <c r="AZ54" s="1002"/>
      <c r="BA54" s="305"/>
      <c r="BB54" s="305"/>
      <c r="BC54" s="305"/>
      <c r="BD54" s="305"/>
      <c r="BE54" s="305"/>
      <c r="BF54" s="305"/>
      <c r="BG54" s="305"/>
      <c r="BH54" s="305"/>
      <c r="BI54" s="305"/>
    </row>
    <row r="55" spans="1:61" ht="12" customHeight="1" x14ac:dyDescent="0.2">
      <c r="A55" s="1005">
        <v>3</v>
      </c>
      <c r="B55" s="1006"/>
      <c r="C55" s="1006"/>
      <c r="D55" s="1006"/>
      <c r="E55" s="1007" t="s">
        <v>146</v>
      </c>
      <c r="F55" s="1007"/>
      <c r="G55" s="1007"/>
      <c r="H55" s="1007"/>
      <c r="I55" s="1007"/>
      <c r="J55" s="1007"/>
      <c r="K55" s="1007"/>
      <c r="L55" s="1007"/>
      <c r="M55" s="1007"/>
      <c r="N55" s="1007"/>
      <c r="O55" s="1007"/>
      <c r="P55" s="1007"/>
      <c r="Q55" s="1007"/>
      <c r="R55" s="1007"/>
      <c r="S55" s="1007"/>
      <c r="T55" s="1007"/>
      <c r="U55" s="1007"/>
      <c r="V55" s="1007"/>
      <c r="W55" s="1007"/>
      <c r="X55" s="1007"/>
      <c r="Y55" s="1007"/>
      <c r="Z55" s="1007"/>
      <c r="AA55" s="1007"/>
      <c r="AB55" s="1007"/>
      <c r="AC55" s="1007"/>
      <c r="AD55" s="1007"/>
      <c r="AE55" s="1007"/>
      <c r="AF55" s="1007"/>
      <c r="AG55" s="1007"/>
      <c r="AH55" s="1007"/>
      <c r="AI55" s="1007"/>
      <c r="AJ55" s="1007"/>
      <c r="AK55" s="1007"/>
      <c r="AL55" s="1007"/>
      <c r="AM55" s="1007"/>
      <c r="AN55" s="1007"/>
      <c r="AO55" s="1007"/>
      <c r="AP55" s="1007"/>
      <c r="AQ55" s="305"/>
      <c r="AR55" s="305"/>
      <c r="AS55" s="305"/>
      <c r="AT55" s="305"/>
      <c r="AU55" s="305"/>
      <c r="AV55" s="305"/>
      <c r="AW55" s="305"/>
      <c r="AX55" s="305"/>
      <c r="AY55" s="305"/>
      <c r="AZ55" s="1002"/>
      <c r="BA55" s="305"/>
      <c r="BB55" s="305"/>
      <c r="BC55" s="305"/>
      <c r="BD55" s="305"/>
      <c r="BE55" s="305"/>
      <c r="BF55" s="305"/>
      <c r="BG55" s="305"/>
      <c r="BH55" s="305"/>
      <c r="BI55" s="305"/>
    </row>
    <row r="56" spans="1:61" ht="12" customHeight="1" x14ac:dyDescent="0.2">
      <c r="A56" s="1005">
        <v>4</v>
      </c>
      <c r="B56" s="1006"/>
      <c r="C56" s="1006"/>
      <c r="D56" s="1006"/>
      <c r="E56" s="1007" t="s">
        <v>147</v>
      </c>
      <c r="F56" s="1007"/>
      <c r="G56" s="1007"/>
      <c r="H56" s="1007"/>
      <c r="I56" s="1007"/>
      <c r="J56" s="1007"/>
      <c r="K56" s="1007"/>
      <c r="L56" s="1007"/>
      <c r="M56" s="1007"/>
      <c r="N56" s="1007"/>
      <c r="O56" s="1007"/>
      <c r="P56" s="1007"/>
      <c r="Q56" s="1007"/>
      <c r="R56" s="1007"/>
      <c r="S56" s="1007"/>
      <c r="T56" s="1007"/>
      <c r="U56" s="1007"/>
      <c r="V56" s="1007"/>
      <c r="W56" s="1007"/>
      <c r="X56" s="1007"/>
      <c r="Y56" s="1007"/>
      <c r="Z56" s="1007"/>
      <c r="AA56" s="1007"/>
      <c r="AB56" s="1007"/>
      <c r="AC56" s="1007"/>
      <c r="AD56" s="1007"/>
      <c r="AE56" s="1007"/>
      <c r="AF56" s="1007"/>
      <c r="AG56" s="1007"/>
      <c r="AH56" s="1007"/>
      <c r="AI56" s="1007"/>
      <c r="AJ56" s="1007"/>
      <c r="AK56" s="1007"/>
      <c r="AL56" s="1007"/>
      <c r="AM56" s="1007"/>
      <c r="AN56" s="1007"/>
      <c r="AO56" s="1007"/>
      <c r="AP56" s="1007"/>
      <c r="AQ56" s="305"/>
      <c r="AR56" s="305"/>
      <c r="AS56" s="305"/>
      <c r="AT56" s="305"/>
      <c r="AU56" s="305"/>
      <c r="AV56" s="305"/>
      <c r="AW56" s="305"/>
      <c r="AX56" s="305"/>
      <c r="AY56" s="305"/>
      <c r="AZ56" s="1002"/>
      <c r="BA56" s="305"/>
      <c r="BB56" s="305"/>
      <c r="BC56" s="305"/>
      <c r="BD56" s="305"/>
      <c r="BE56" s="305"/>
      <c r="BF56" s="305"/>
      <c r="BG56" s="305"/>
      <c r="BH56" s="305"/>
      <c r="BI56" s="305"/>
    </row>
    <row r="57" spans="1:61" ht="12" customHeight="1" x14ac:dyDescent="0.2">
      <c r="A57" s="1005">
        <v>5</v>
      </c>
      <c r="B57" s="1006"/>
      <c r="C57" s="1006"/>
      <c r="D57" s="1006"/>
      <c r="E57" s="1007" t="s">
        <v>148</v>
      </c>
      <c r="F57" s="1007"/>
      <c r="G57" s="1007"/>
      <c r="H57" s="1007"/>
      <c r="I57" s="1007"/>
      <c r="J57" s="1007"/>
      <c r="K57" s="1007"/>
      <c r="L57" s="1007"/>
      <c r="M57" s="1007"/>
      <c r="N57" s="1007"/>
      <c r="O57" s="1007"/>
      <c r="P57" s="1007"/>
      <c r="Q57" s="1007"/>
      <c r="R57" s="1007"/>
      <c r="S57" s="1007"/>
      <c r="T57" s="1007"/>
      <c r="U57" s="1007"/>
      <c r="V57" s="1007"/>
      <c r="W57" s="1007"/>
      <c r="X57" s="1007"/>
      <c r="Y57" s="1007"/>
      <c r="Z57" s="1007"/>
      <c r="AA57" s="1007"/>
      <c r="AB57" s="1007"/>
      <c r="AC57" s="1007"/>
      <c r="AD57" s="1007"/>
      <c r="AE57" s="1007"/>
      <c r="AF57" s="1007"/>
      <c r="AG57" s="1007"/>
      <c r="AH57" s="1007"/>
      <c r="AI57" s="1007"/>
      <c r="AJ57" s="1007"/>
      <c r="AK57" s="1007"/>
      <c r="AL57" s="1007"/>
      <c r="AM57" s="1007"/>
      <c r="AN57" s="1007"/>
      <c r="AO57" s="1007"/>
      <c r="AP57" s="1007"/>
      <c r="AQ57" s="305"/>
      <c r="AR57" s="305"/>
      <c r="AS57" s="305"/>
      <c r="AT57" s="305"/>
      <c r="AU57" s="305"/>
      <c r="AV57" s="305"/>
      <c r="AW57" s="305"/>
      <c r="AX57" s="305"/>
      <c r="AY57" s="305"/>
      <c r="AZ57" s="1002"/>
      <c r="BA57" s="305"/>
      <c r="BB57" s="305"/>
      <c r="BC57" s="305"/>
      <c r="BD57" s="305"/>
      <c r="BE57" s="305"/>
      <c r="BF57" s="305"/>
      <c r="BG57" s="305"/>
      <c r="BH57" s="305"/>
      <c r="BI57" s="305"/>
    </row>
    <row r="58" spans="1:61" ht="12" customHeight="1" x14ac:dyDescent="0.2">
      <c r="A58" s="1005">
        <v>6</v>
      </c>
      <c r="B58" s="1006"/>
      <c r="C58" s="1006"/>
      <c r="D58" s="1006"/>
      <c r="E58" s="1007" t="s">
        <v>149</v>
      </c>
      <c r="F58" s="1007"/>
      <c r="G58" s="1007"/>
      <c r="H58" s="1007"/>
      <c r="I58" s="1007"/>
      <c r="J58" s="1007"/>
      <c r="K58" s="1007"/>
      <c r="L58" s="1007"/>
      <c r="M58" s="1007"/>
      <c r="N58" s="1007"/>
      <c r="O58" s="1007"/>
      <c r="P58" s="1007"/>
      <c r="Q58" s="1007"/>
      <c r="R58" s="1007"/>
      <c r="S58" s="1007"/>
      <c r="T58" s="1007"/>
      <c r="U58" s="1007"/>
      <c r="V58" s="1007"/>
      <c r="W58" s="1007"/>
      <c r="X58" s="1007"/>
      <c r="Y58" s="1007"/>
      <c r="Z58" s="1007"/>
      <c r="AA58" s="1007"/>
      <c r="AB58" s="1007"/>
      <c r="AC58" s="1007"/>
      <c r="AD58" s="1007"/>
      <c r="AE58" s="1007"/>
      <c r="AF58" s="1007"/>
      <c r="AG58" s="1007"/>
      <c r="AH58" s="1007"/>
      <c r="AI58" s="1007"/>
      <c r="AJ58" s="1007"/>
      <c r="AK58" s="1007"/>
      <c r="AL58" s="1007"/>
      <c r="AM58" s="1007"/>
      <c r="AN58" s="1007"/>
      <c r="AO58" s="1007"/>
      <c r="AP58" s="1007"/>
      <c r="AQ58" s="305"/>
      <c r="AR58" s="305"/>
      <c r="AS58" s="305"/>
      <c r="AT58" s="305"/>
      <c r="AU58" s="305"/>
      <c r="AV58" s="305"/>
      <c r="AW58" s="305"/>
      <c r="AX58" s="305"/>
      <c r="AY58" s="305"/>
      <c r="AZ58" s="1002"/>
      <c r="BA58" s="305"/>
      <c r="BB58" s="305"/>
      <c r="BC58" s="305"/>
      <c r="BD58" s="305"/>
      <c r="BE58" s="305"/>
      <c r="BF58" s="305"/>
      <c r="BG58" s="305"/>
      <c r="BH58" s="305"/>
      <c r="BI58" s="305"/>
    </row>
    <row r="59" spans="1:61" ht="12" customHeight="1" x14ac:dyDescent="0.2">
      <c r="A59" s="1005">
        <v>7</v>
      </c>
      <c r="B59" s="1006"/>
      <c r="C59" s="1006"/>
      <c r="D59" s="1006"/>
      <c r="E59" s="1007" t="s">
        <v>151</v>
      </c>
      <c r="F59" s="1007"/>
      <c r="G59" s="1007"/>
      <c r="H59" s="1007"/>
      <c r="I59" s="1007"/>
      <c r="J59" s="1007"/>
      <c r="K59" s="1007"/>
      <c r="L59" s="1007"/>
      <c r="M59" s="1007"/>
      <c r="N59" s="1007"/>
      <c r="O59" s="1007"/>
      <c r="P59" s="1007"/>
      <c r="Q59" s="1007"/>
      <c r="R59" s="1007"/>
      <c r="S59" s="1007"/>
      <c r="T59" s="1007"/>
      <c r="U59" s="1007"/>
      <c r="V59" s="1007"/>
      <c r="W59" s="1007"/>
      <c r="X59" s="1007"/>
      <c r="Y59" s="1007"/>
      <c r="Z59" s="1007"/>
      <c r="AA59" s="1007"/>
      <c r="AB59" s="1007"/>
      <c r="AC59" s="1007"/>
      <c r="AD59" s="1007"/>
      <c r="AE59" s="1007"/>
      <c r="AF59" s="1007"/>
      <c r="AG59" s="1007"/>
      <c r="AH59" s="1007"/>
      <c r="AI59" s="1007"/>
      <c r="AJ59" s="1007"/>
      <c r="AK59" s="1007"/>
      <c r="AL59" s="1007"/>
      <c r="AM59" s="1007"/>
      <c r="AN59" s="1007"/>
      <c r="AO59" s="1007"/>
      <c r="AP59" s="1007"/>
      <c r="AQ59" s="305"/>
      <c r="AR59" s="305"/>
      <c r="AS59" s="305"/>
      <c r="AT59" s="305"/>
      <c r="AU59" s="305"/>
      <c r="AV59" s="305"/>
      <c r="AW59" s="305"/>
      <c r="AX59" s="305"/>
      <c r="AY59" s="305"/>
      <c r="AZ59" s="1002"/>
      <c r="BA59" s="305"/>
      <c r="BB59" s="305"/>
      <c r="BC59" s="305"/>
      <c r="BD59" s="305"/>
      <c r="BE59" s="305"/>
      <c r="BF59" s="305"/>
      <c r="BG59" s="305"/>
      <c r="BH59" s="305"/>
      <c r="BI59" s="305"/>
    </row>
    <row r="60" spans="1:61" ht="12" customHeight="1" x14ac:dyDescent="0.2">
      <c r="A60" s="1005">
        <v>8</v>
      </c>
      <c r="B60" s="1006"/>
      <c r="C60" s="1006"/>
      <c r="D60" s="1006"/>
      <c r="E60" s="1007" t="s">
        <v>293</v>
      </c>
      <c r="F60" s="1007"/>
      <c r="G60" s="1007"/>
      <c r="H60" s="1007"/>
      <c r="I60" s="1007"/>
      <c r="J60" s="1007"/>
      <c r="K60" s="1007"/>
      <c r="L60" s="1007"/>
      <c r="M60" s="1007"/>
      <c r="N60" s="1007"/>
      <c r="O60" s="1007"/>
      <c r="P60" s="1007"/>
      <c r="Q60" s="1007"/>
      <c r="R60" s="1007"/>
      <c r="S60" s="1007"/>
      <c r="T60" s="1007"/>
      <c r="U60" s="1007"/>
      <c r="V60" s="1007"/>
      <c r="W60" s="1007"/>
      <c r="X60" s="1007"/>
      <c r="Y60" s="1007"/>
      <c r="Z60" s="1007"/>
      <c r="AA60" s="1007"/>
      <c r="AB60" s="1007"/>
      <c r="AC60" s="1007"/>
      <c r="AD60" s="1007"/>
      <c r="AE60" s="1007"/>
      <c r="AF60" s="1007"/>
      <c r="AG60" s="1007"/>
      <c r="AH60" s="1007"/>
      <c r="AI60" s="1007"/>
      <c r="AJ60" s="1007"/>
      <c r="AK60" s="1007"/>
      <c r="AL60" s="1007"/>
      <c r="AM60" s="1007"/>
      <c r="AN60" s="1007"/>
      <c r="AO60" s="1007"/>
      <c r="AP60" s="1007"/>
      <c r="AQ60" s="305"/>
      <c r="AR60" s="305"/>
      <c r="AS60" s="305"/>
      <c r="AT60" s="305"/>
      <c r="AU60" s="305"/>
      <c r="AV60" s="305"/>
      <c r="AW60" s="305"/>
      <c r="AX60" s="305"/>
      <c r="AY60" s="305"/>
      <c r="AZ60" s="1002"/>
      <c r="BA60" s="305"/>
      <c r="BB60" s="305"/>
      <c r="BC60" s="305"/>
      <c r="BD60" s="305"/>
      <c r="BE60" s="305"/>
      <c r="BF60" s="305"/>
      <c r="BG60" s="305"/>
      <c r="BH60" s="305"/>
      <c r="BI60" s="305"/>
    </row>
    <row r="61" spans="1:61" ht="12" customHeight="1" x14ac:dyDescent="0.2">
      <c r="A61" s="1005">
        <v>9</v>
      </c>
      <c r="B61" s="1006"/>
      <c r="C61" s="1006"/>
      <c r="D61" s="1006"/>
      <c r="E61" s="1007" t="s">
        <v>294</v>
      </c>
      <c r="F61" s="1007"/>
      <c r="G61" s="1007"/>
      <c r="H61" s="1007"/>
      <c r="I61" s="1007"/>
      <c r="J61" s="1007"/>
      <c r="K61" s="1007"/>
      <c r="L61" s="1007"/>
      <c r="M61" s="1007"/>
      <c r="N61" s="1007"/>
      <c r="O61" s="1007"/>
      <c r="P61" s="1007"/>
      <c r="Q61" s="1007"/>
      <c r="R61" s="1007"/>
      <c r="S61" s="1007"/>
      <c r="T61" s="1007"/>
      <c r="U61" s="1007"/>
      <c r="V61" s="1007"/>
      <c r="W61" s="1007"/>
      <c r="X61" s="1007"/>
      <c r="Y61" s="1007"/>
      <c r="Z61" s="1007"/>
      <c r="AA61" s="1007"/>
      <c r="AB61" s="1007"/>
      <c r="AC61" s="1007"/>
      <c r="AD61" s="1007"/>
      <c r="AE61" s="1007"/>
      <c r="AF61" s="1007"/>
      <c r="AG61" s="1007"/>
      <c r="AH61" s="1007"/>
      <c r="AI61" s="1007"/>
      <c r="AJ61" s="1007"/>
      <c r="AK61" s="1007"/>
      <c r="AL61" s="1007"/>
      <c r="AM61" s="1007"/>
      <c r="AN61" s="1007"/>
      <c r="AO61" s="1007"/>
      <c r="AP61" s="1007"/>
      <c r="AQ61" s="305"/>
      <c r="AR61" s="305"/>
      <c r="AS61" s="305"/>
      <c r="AT61" s="305"/>
      <c r="AU61" s="305"/>
      <c r="AV61" s="305"/>
      <c r="AW61" s="305"/>
      <c r="AX61" s="305"/>
      <c r="AY61" s="305"/>
      <c r="AZ61" s="1002"/>
      <c r="BA61" s="305"/>
      <c r="BB61" s="305"/>
      <c r="BC61" s="305"/>
      <c r="BD61" s="305"/>
      <c r="BE61" s="305"/>
      <c r="BF61" s="305"/>
      <c r="BG61" s="305"/>
      <c r="BH61" s="305"/>
      <c r="BI61" s="305"/>
    </row>
    <row r="62" spans="1:61" x14ac:dyDescent="0.2">
      <c r="A62" s="997"/>
      <c r="B62" s="998"/>
      <c r="C62" s="998"/>
      <c r="D62" s="998"/>
      <c r="E62" s="999" t="s">
        <v>295</v>
      </c>
      <c r="F62" s="1000"/>
      <c r="G62" s="1000"/>
      <c r="H62" s="1000"/>
      <c r="I62" s="1000"/>
      <c r="J62" s="1000"/>
      <c r="K62" s="1000"/>
      <c r="L62" s="1000"/>
      <c r="M62" s="1000"/>
      <c r="N62" s="1000"/>
      <c r="O62" s="1000"/>
      <c r="P62" s="1000"/>
      <c r="Q62" s="1000"/>
      <c r="R62" s="1000"/>
      <c r="S62" s="1000"/>
      <c r="T62" s="1000"/>
      <c r="U62" s="1000"/>
      <c r="V62" s="1000"/>
      <c r="W62" s="1000"/>
      <c r="X62" s="1000"/>
      <c r="Y62" s="1000"/>
      <c r="Z62" s="1000"/>
      <c r="AA62" s="1000"/>
      <c r="AB62" s="1000"/>
      <c r="AC62" s="1000"/>
      <c r="AD62" s="1000"/>
      <c r="AE62" s="1000"/>
      <c r="AF62" s="1000"/>
      <c r="AG62" s="1000"/>
      <c r="AH62" s="1000"/>
      <c r="AI62" s="1000"/>
      <c r="AJ62" s="1000"/>
      <c r="AK62" s="1000"/>
      <c r="AL62" s="1000"/>
      <c r="AM62" s="1000"/>
      <c r="AN62" s="1000"/>
      <c r="AO62" s="1000"/>
      <c r="AP62" s="1001"/>
      <c r="AQ62" s="318">
        <f>SUM(AQ53:AY61)</f>
        <v>0</v>
      </c>
      <c r="AR62" s="318"/>
      <c r="AS62" s="318"/>
      <c r="AT62" s="318"/>
      <c r="AU62" s="318"/>
      <c r="AV62" s="318"/>
      <c r="AW62" s="318"/>
      <c r="AX62" s="318"/>
      <c r="AY62" s="318"/>
      <c r="AZ62" s="1008">
        <f>SUM(AZ53:BI61)</f>
        <v>0</v>
      </c>
      <c r="BA62" s="318"/>
      <c r="BB62" s="318"/>
      <c r="BC62" s="318"/>
      <c r="BD62" s="318"/>
      <c r="BE62" s="318"/>
      <c r="BF62" s="318"/>
      <c r="BG62" s="318"/>
      <c r="BH62" s="318"/>
      <c r="BI62" s="318"/>
    </row>
    <row r="63" spans="1:61" x14ac:dyDescent="0.2">
      <c r="A63" s="997"/>
      <c r="B63" s="998"/>
      <c r="C63" s="998"/>
      <c r="D63" s="998"/>
      <c r="E63" s="999" t="s">
        <v>152</v>
      </c>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0"/>
      <c r="AK63" s="1000"/>
      <c r="AL63" s="1000"/>
      <c r="AM63" s="1000"/>
      <c r="AN63" s="1000"/>
      <c r="AO63" s="1000"/>
      <c r="AP63" s="1001"/>
      <c r="AQ63" s="305"/>
      <c r="AR63" s="305"/>
      <c r="AS63" s="305"/>
      <c r="AT63" s="305"/>
      <c r="AU63" s="305"/>
      <c r="AV63" s="305"/>
      <c r="AW63" s="305"/>
      <c r="AX63" s="305"/>
      <c r="AY63" s="305"/>
      <c r="AZ63" s="1002"/>
      <c r="BA63" s="305"/>
      <c r="BB63" s="305"/>
      <c r="BC63" s="305"/>
      <c r="BD63" s="305"/>
      <c r="BE63" s="305"/>
      <c r="BF63" s="305"/>
      <c r="BG63" s="305"/>
      <c r="BH63" s="305"/>
      <c r="BI63" s="305"/>
    </row>
    <row r="64" spans="1:61" x14ac:dyDescent="0.2">
      <c r="A64" s="999" t="s">
        <v>153</v>
      </c>
      <c r="B64" s="1000"/>
      <c r="C64" s="1000"/>
      <c r="D64" s="1000"/>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c r="AJ64" s="1000"/>
      <c r="AK64" s="1000"/>
      <c r="AL64" s="1000"/>
      <c r="AM64" s="1000"/>
      <c r="AN64" s="1000"/>
      <c r="AO64" s="1000"/>
      <c r="AP64" s="1001"/>
      <c r="AQ64" s="339">
        <f>AQ62+AZ62+AQ63+AZ63</f>
        <v>0</v>
      </c>
      <c r="AR64" s="340"/>
      <c r="AS64" s="340"/>
      <c r="AT64" s="340"/>
      <c r="AU64" s="340"/>
      <c r="AV64" s="340"/>
      <c r="AW64" s="340"/>
      <c r="AX64" s="340"/>
      <c r="AY64" s="340"/>
      <c r="AZ64" s="340"/>
      <c r="BA64" s="340"/>
      <c r="BB64" s="340"/>
      <c r="BC64" s="340"/>
      <c r="BD64" s="340"/>
      <c r="BE64" s="340"/>
      <c r="BF64" s="340"/>
      <c r="BG64" s="340"/>
      <c r="BH64" s="340"/>
      <c r="BI64" s="378"/>
    </row>
    <row r="65" spans="1:61" x14ac:dyDescent="0.2">
      <c r="A65" s="992"/>
      <c r="B65" s="993"/>
      <c r="C65" s="993"/>
      <c r="D65" s="993"/>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1003"/>
      <c r="AR65" s="1003"/>
      <c r="AS65" s="1003"/>
      <c r="AT65" s="1003"/>
      <c r="AU65" s="1003"/>
      <c r="AV65" s="1003"/>
      <c r="AW65" s="1003"/>
      <c r="AX65" s="1003"/>
      <c r="AY65" s="1003"/>
      <c r="AZ65" s="1004"/>
      <c r="BA65" s="1003"/>
      <c r="BB65" s="1003"/>
      <c r="BC65" s="1003"/>
      <c r="BD65" s="1003"/>
      <c r="BE65" s="1003"/>
      <c r="BF65" s="1003"/>
      <c r="BG65" s="1003"/>
      <c r="BH65" s="1003"/>
      <c r="BI65" s="1003"/>
    </row>
    <row r="66" spans="1:61" ht="16" x14ac:dyDescent="0.2">
      <c r="A66" s="991" t="s">
        <v>154</v>
      </c>
      <c r="B66" s="991"/>
      <c r="C66" s="991"/>
      <c r="D66" s="991"/>
      <c r="E66" s="991"/>
      <c r="F66" s="991"/>
      <c r="G66" s="991"/>
      <c r="H66" s="991"/>
      <c r="I66" s="991"/>
      <c r="J66" s="991"/>
      <c r="K66" s="991"/>
      <c r="L66" s="991"/>
      <c r="M66" s="991"/>
      <c r="N66" s="991"/>
      <c r="O66" s="991"/>
      <c r="P66" s="991"/>
      <c r="Q66" s="991"/>
      <c r="R66" s="991"/>
      <c r="S66" s="991"/>
      <c r="T66" s="991"/>
      <c r="U66" s="991"/>
      <c r="V66" s="991"/>
      <c r="W66" s="991"/>
      <c r="X66" s="991"/>
      <c r="Y66" s="991"/>
      <c r="Z66" s="991"/>
      <c r="AA66" s="991"/>
      <c r="AB66" s="991"/>
      <c r="AC66" s="991"/>
      <c r="AD66" s="991"/>
      <c r="AE66" s="991"/>
      <c r="AF66" s="991"/>
      <c r="AG66" s="991"/>
      <c r="AH66" s="991"/>
      <c r="AI66" s="991"/>
      <c r="AJ66" s="991"/>
      <c r="AK66" s="991"/>
      <c r="AL66" s="991"/>
      <c r="AM66" s="991"/>
      <c r="AN66" s="991"/>
      <c r="AO66" s="991"/>
      <c r="AP66" s="991"/>
      <c r="AQ66" s="991"/>
      <c r="AR66" s="991"/>
      <c r="AS66" s="991"/>
      <c r="AT66" s="991"/>
      <c r="AU66" s="991"/>
      <c r="AV66" s="991"/>
      <c r="AW66" s="991"/>
      <c r="AX66" s="991"/>
      <c r="AY66" s="991"/>
      <c r="AZ66" s="991"/>
      <c r="BA66" s="991"/>
      <c r="BB66" s="991"/>
      <c r="BC66" s="991"/>
      <c r="BD66" s="991"/>
      <c r="BE66" s="991"/>
      <c r="BF66" s="991"/>
      <c r="BG66" s="991"/>
      <c r="BH66" s="991"/>
      <c r="BI66" s="991"/>
    </row>
    <row r="67" spans="1:61" ht="26.25" customHeight="1" x14ac:dyDescent="0.2">
      <c r="A67" s="992" t="s">
        <v>81</v>
      </c>
      <c r="B67" s="993"/>
      <c r="C67" s="993"/>
      <c r="D67" s="993"/>
      <c r="E67" s="337" t="s">
        <v>82</v>
      </c>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77" t="s">
        <v>83</v>
      </c>
      <c r="AR67" s="377"/>
      <c r="AS67" s="377"/>
      <c r="AT67" s="377"/>
      <c r="AU67" s="377"/>
      <c r="AV67" s="377"/>
      <c r="AW67" s="377"/>
      <c r="AX67" s="377"/>
      <c r="AY67" s="377"/>
      <c r="AZ67" s="400" t="s">
        <v>84</v>
      </c>
      <c r="BA67" s="377"/>
      <c r="BB67" s="377"/>
      <c r="BC67" s="377"/>
      <c r="BD67" s="377"/>
      <c r="BE67" s="377"/>
      <c r="BF67" s="377"/>
      <c r="BG67" s="377"/>
      <c r="BH67" s="377"/>
      <c r="BI67" s="377"/>
    </row>
    <row r="68" spans="1:61" x14ac:dyDescent="0.2">
      <c r="A68" s="994"/>
      <c r="B68" s="995"/>
      <c r="C68" s="995"/>
      <c r="D68" s="995"/>
      <c r="E68" s="995"/>
      <c r="F68" s="995"/>
      <c r="G68" s="995"/>
      <c r="H68" s="995"/>
      <c r="I68" s="995"/>
      <c r="J68" s="995"/>
      <c r="K68" s="995"/>
      <c r="L68" s="995"/>
      <c r="M68" s="995"/>
      <c r="N68" s="995"/>
      <c r="O68" s="995"/>
      <c r="P68" s="995"/>
      <c r="Q68" s="995"/>
      <c r="R68" s="995"/>
      <c r="S68" s="995"/>
      <c r="T68" s="995"/>
      <c r="U68" s="995"/>
      <c r="V68" s="995"/>
      <c r="W68" s="995"/>
      <c r="X68" s="995"/>
      <c r="Y68" s="995"/>
      <c r="Z68" s="995"/>
      <c r="AA68" s="995"/>
      <c r="AB68" s="995"/>
      <c r="AC68" s="995"/>
      <c r="AD68" s="995"/>
      <c r="AE68" s="995"/>
      <c r="AF68" s="995"/>
      <c r="AG68" s="995"/>
      <c r="AH68" s="995"/>
      <c r="AI68" s="995"/>
      <c r="AJ68" s="995"/>
      <c r="AK68" s="995"/>
      <c r="AL68" s="995"/>
      <c r="AM68" s="995"/>
      <c r="AN68" s="995"/>
      <c r="AO68" s="995"/>
      <c r="AP68" s="995"/>
      <c r="AQ68" s="995"/>
      <c r="AR68" s="995"/>
      <c r="AS68" s="995"/>
      <c r="AT68" s="995"/>
      <c r="AU68" s="995"/>
      <c r="AV68" s="995"/>
      <c r="AW68" s="995"/>
      <c r="AX68" s="995"/>
      <c r="AY68" s="995"/>
      <c r="AZ68" s="995"/>
      <c r="BA68" s="995"/>
      <c r="BB68" s="995"/>
      <c r="BC68" s="995"/>
      <c r="BD68" s="995"/>
      <c r="BE68" s="995"/>
      <c r="BF68" s="995"/>
      <c r="BG68" s="995"/>
      <c r="BH68" s="995"/>
      <c r="BI68" s="996"/>
    </row>
    <row r="69" spans="1:61" ht="12" customHeight="1" x14ac:dyDescent="0.2">
      <c r="A69" s="968" t="s">
        <v>156</v>
      </c>
      <c r="B69" s="969"/>
      <c r="C69" s="969"/>
      <c r="D69" s="969"/>
      <c r="E69" s="970" t="s">
        <v>155</v>
      </c>
      <c r="F69" s="970"/>
      <c r="G69" s="970"/>
      <c r="H69" s="970"/>
      <c r="I69" s="970"/>
      <c r="J69" s="970"/>
      <c r="K69" s="970"/>
      <c r="L69" s="970"/>
      <c r="M69" s="970"/>
      <c r="N69" s="970"/>
      <c r="O69" s="970"/>
      <c r="P69" s="970"/>
      <c r="Q69" s="970"/>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331">
        <f>SUM(AQ70:AY71)</f>
        <v>0</v>
      </c>
      <c r="AR69" s="332"/>
      <c r="AS69" s="332"/>
      <c r="AT69" s="332"/>
      <c r="AU69" s="332"/>
      <c r="AV69" s="332"/>
      <c r="AW69" s="332"/>
      <c r="AX69" s="332"/>
      <c r="AY69" s="333"/>
      <c r="AZ69" s="977">
        <f>SUM(AZ70:BI71)</f>
        <v>0</v>
      </c>
      <c r="BA69" s="978"/>
      <c r="BB69" s="978"/>
      <c r="BC69" s="978"/>
      <c r="BD69" s="978"/>
      <c r="BE69" s="978"/>
      <c r="BF69" s="978"/>
      <c r="BG69" s="978"/>
      <c r="BH69" s="978"/>
      <c r="BI69" s="979"/>
    </row>
    <row r="70" spans="1:61" ht="12" customHeight="1" x14ac:dyDescent="0.2">
      <c r="A70" s="989"/>
      <c r="B70" s="990"/>
      <c r="C70" s="990"/>
      <c r="D70" s="990"/>
      <c r="E70" s="988" t="s">
        <v>296</v>
      </c>
      <c r="F70" s="988"/>
      <c r="G70" s="988"/>
      <c r="H70" s="988"/>
      <c r="I70" s="988"/>
      <c r="J70" s="988"/>
      <c r="K70" s="988"/>
      <c r="L70" s="988"/>
      <c r="M70" s="988"/>
      <c r="N70" s="988"/>
      <c r="O70" s="988"/>
      <c r="P70" s="988"/>
      <c r="Q70" s="988"/>
      <c r="R70" s="988"/>
      <c r="S70" s="988"/>
      <c r="T70" s="988"/>
      <c r="U70" s="988"/>
      <c r="V70" s="988"/>
      <c r="W70" s="988"/>
      <c r="X70" s="988"/>
      <c r="Y70" s="988"/>
      <c r="Z70" s="988"/>
      <c r="AA70" s="988"/>
      <c r="AB70" s="988"/>
      <c r="AC70" s="988"/>
      <c r="AD70" s="988"/>
      <c r="AE70" s="988"/>
      <c r="AF70" s="988"/>
      <c r="AG70" s="988"/>
      <c r="AH70" s="988"/>
      <c r="AI70" s="988"/>
      <c r="AJ70" s="988"/>
      <c r="AK70" s="988"/>
      <c r="AL70" s="988"/>
      <c r="AM70" s="988"/>
      <c r="AN70" s="988"/>
      <c r="AO70" s="988"/>
      <c r="AP70" s="988"/>
      <c r="AQ70" s="980"/>
      <c r="AR70" s="981"/>
      <c r="AS70" s="981"/>
      <c r="AT70" s="981"/>
      <c r="AU70" s="981"/>
      <c r="AV70" s="981"/>
      <c r="AW70" s="981"/>
      <c r="AX70" s="981"/>
      <c r="AY70" s="982"/>
      <c r="AZ70" s="983"/>
      <c r="BA70" s="984"/>
      <c r="BB70" s="984"/>
      <c r="BC70" s="984"/>
      <c r="BD70" s="984"/>
      <c r="BE70" s="984"/>
      <c r="BF70" s="984"/>
      <c r="BG70" s="984"/>
      <c r="BH70" s="984"/>
      <c r="BI70" s="985"/>
    </row>
    <row r="71" spans="1:61" ht="12" customHeight="1" x14ac:dyDescent="0.2">
      <c r="A71" s="989"/>
      <c r="B71" s="990"/>
      <c r="C71" s="990"/>
      <c r="D71" s="990"/>
      <c r="E71" s="988" t="s">
        <v>297</v>
      </c>
      <c r="F71" s="988"/>
      <c r="G71" s="988"/>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0"/>
      <c r="AR71" s="981"/>
      <c r="AS71" s="981"/>
      <c r="AT71" s="981"/>
      <c r="AU71" s="981"/>
      <c r="AV71" s="981"/>
      <c r="AW71" s="981"/>
      <c r="AX71" s="981"/>
      <c r="AY71" s="982"/>
      <c r="AZ71" s="983"/>
      <c r="BA71" s="984"/>
      <c r="BB71" s="984"/>
      <c r="BC71" s="984"/>
      <c r="BD71" s="984"/>
      <c r="BE71" s="984"/>
      <c r="BF71" s="984"/>
      <c r="BG71" s="984"/>
      <c r="BH71" s="984"/>
      <c r="BI71" s="985"/>
    </row>
    <row r="72" spans="1:61" ht="12" customHeight="1" x14ac:dyDescent="0.2">
      <c r="A72" s="968" t="s">
        <v>158</v>
      </c>
      <c r="B72" s="969"/>
      <c r="C72" s="969"/>
      <c r="D72" s="969"/>
      <c r="E72" s="970" t="s">
        <v>298</v>
      </c>
      <c r="F72" s="970"/>
      <c r="G72" s="970"/>
      <c r="H72" s="970"/>
      <c r="I72" s="970"/>
      <c r="J72" s="970"/>
      <c r="K72" s="970"/>
      <c r="L72" s="970"/>
      <c r="M72" s="970"/>
      <c r="N72" s="970"/>
      <c r="O72" s="970"/>
      <c r="P72" s="970"/>
      <c r="Q72" s="970"/>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331">
        <f>SUM(AQ74:AY77)</f>
        <v>0</v>
      </c>
      <c r="AR72" s="332"/>
      <c r="AS72" s="332"/>
      <c r="AT72" s="332"/>
      <c r="AU72" s="332"/>
      <c r="AV72" s="332"/>
      <c r="AW72" s="332"/>
      <c r="AX72" s="332"/>
      <c r="AY72" s="333"/>
      <c r="AZ72" s="977">
        <f>SUM(AZ73:BI77)</f>
        <v>0</v>
      </c>
      <c r="BA72" s="978"/>
      <c r="BB72" s="978"/>
      <c r="BC72" s="978"/>
      <c r="BD72" s="978"/>
      <c r="BE72" s="978"/>
      <c r="BF72" s="978"/>
      <c r="BG72" s="978"/>
      <c r="BH72" s="978"/>
      <c r="BI72" s="979"/>
    </row>
    <row r="73" spans="1:61" ht="12" customHeight="1" x14ac:dyDescent="0.2">
      <c r="A73" s="986"/>
      <c r="B73" s="987"/>
      <c r="C73" s="987"/>
      <c r="D73" s="987"/>
      <c r="E73" s="988" t="s">
        <v>299</v>
      </c>
      <c r="F73" s="988"/>
      <c r="G73" s="988"/>
      <c r="H73" s="988"/>
      <c r="I73" s="988"/>
      <c r="J73" s="988"/>
      <c r="K73" s="988"/>
      <c r="L73" s="988"/>
      <c r="M73" s="988"/>
      <c r="N73" s="988"/>
      <c r="O73" s="988"/>
      <c r="P73" s="988"/>
      <c r="Q73" s="988"/>
      <c r="R73" s="988"/>
      <c r="S73" s="988"/>
      <c r="T73" s="988"/>
      <c r="U73" s="988"/>
      <c r="V73" s="988"/>
      <c r="W73" s="988"/>
      <c r="X73" s="988"/>
      <c r="Y73" s="988"/>
      <c r="Z73" s="988"/>
      <c r="AA73" s="988"/>
      <c r="AB73" s="988"/>
      <c r="AC73" s="988"/>
      <c r="AD73" s="988"/>
      <c r="AE73" s="988"/>
      <c r="AF73" s="988"/>
      <c r="AG73" s="988"/>
      <c r="AH73" s="988"/>
      <c r="AI73" s="988"/>
      <c r="AJ73" s="988"/>
      <c r="AK73" s="988"/>
      <c r="AL73" s="988"/>
      <c r="AM73" s="988"/>
      <c r="AN73" s="988"/>
      <c r="AO73" s="988"/>
      <c r="AP73" s="988"/>
      <c r="AQ73" s="971">
        <v>1</v>
      </c>
      <c r="AR73" s="972"/>
      <c r="AS73" s="972"/>
      <c r="AT73" s="972"/>
      <c r="AU73" s="972"/>
      <c r="AV73" s="972"/>
      <c r="AW73" s="972"/>
      <c r="AX73" s="972"/>
      <c r="AY73" s="973"/>
      <c r="AZ73" s="983"/>
      <c r="BA73" s="984"/>
      <c r="BB73" s="984"/>
      <c r="BC73" s="984"/>
      <c r="BD73" s="984"/>
      <c r="BE73" s="984"/>
      <c r="BF73" s="984"/>
      <c r="BG73" s="984"/>
      <c r="BH73" s="984"/>
      <c r="BI73" s="985"/>
    </row>
    <row r="74" spans="1:61" x14ac:dyDescent="0.2">
      <c r="A74" s="986"/>
      <c r="B74" s="987"/>
      <c r="C74" s="987"/>
      <c r="D74" s="987"/>
      <c r="E74" s="988" t="s">
        <v>330</v>
      </c>
      <c r="F74" s="988"/>
      <c r="G74" s="988"/>
      <c r="H74" s="988"/>
      <c r="I74" s="988"/>
      <c r="J74" s="988"/>
      <c r="K74" s="988"/>
      <c r="L74" s="988"/>
      <c r="M74" s="988"/>
      <c r="N74" s="988"/>
      <c r="O74" s="988"/>
      <c r="P74" s="988"/>
      <c r="Q74" s="988"/>
      <c r="R74" s="988"/>
      <c r="S74" s="988"/>
      <c r="T74" s="988"/>
      <c r="U74" s="988"/>
      <c r="V74" s="988"/>
      <c r="W74" s="988"/>
      <c r="X74" s="988"/>
      <c r="Y74" s="988"/>
      <c r="Z74" s="988"/>
      <c r="AA74" s="988"/>
      <c r="AB74" s="988"/>
      <c r="AC74" s="988"/>
      <c r="AD74" s="988"/>
      <c r="AE74" s="988"/>
      <c r="AF74" s="988"/>
      <c r="AG74" s="988"/>
      <c r="AH74" s="988"/>
      <c r="AI74" s="988"/>
      <c r="AJ74" s="988"/>
      <c r="AK74" s="988"/>
      <c r="AL74" s="988"/>
      <c r="AM74" s="988"/>
      <c r="AN74" s="988"/>
      <c r="AO74" s="988"/>
      <c r="AP74" s="988"/>
      <c r="AQ74" s="980"/>
      <c r="AR74" s="981"/>
      <c r="AS74" s="981"/>
      <c r="AT74" s="981"/>
      <c r="AU74" s="981"/>
      <c r="AV74" s="981"/>
      <c r="AW74" s="981"/>
      <c r="AX74" s="981"/>
      <c r="AY74" s="982"/>
      <c r="AZ74" s="983"/>
      <c r="BA74" s="984"/>
      <c r="BB74" s="984"/>
      <c r="BC74" s="984"/>
      <c r="BD74" s="984"/>
      <c r="BE74" s="984"/>
      <c r="BF74" s="984"/>
      <c r="BG74" s="984"/>
      <c r="BH74" s="984"/>
      <c r="BI74" s="985"/>
    </row>
    <row r="75" spans="1:61" ht="22.5" customHeight="1" x14ac:dyDescent="0.2">
      <c r="A75" s="986"/>
      <c r="B75" s="987"/>
      <c r="C75" s="987"/>
      <c r="D75" s="987"/>
      <c r="E75" s="988" t="s">
        <v>300</v>
      </c>
      <c r="F75" s="988"/>
      <c r="G75" s="988"/>
      <c r="H75" s="988"/>
      <c r="I75" s="988"/>
      <c r="J75" s="988"/>
      <c r="K75" s="988"/>
      <c r="L75" s="988"/>
      <c r="M75" s="988"/>
      <c r="N75" s="988"/>
      <c r="O75" s="988"/>
      <c r="P75" s="988"/>
      <c r="Q75" s="988"/>
      <c r="R75" s="988"/>
      <c r="S75" s="988"/>
      <c r="T75" s="988"/>
      <c r="U75" s="988"/>
      <c r="V75" s="988"/>
      <c r="W75" s="988"/>
      <c r="X75" s="988"/>
      <c r="Y75" s="988"/>
      <c r="Z75" s="988"/>
      <c r="AA75" s="988"/>
      <c r="AB75" s="988"/>
      <c r="AC75" s="988"/>
      <c r="AD75" s="988"/>
      <c r="AE75" s="988"/>
      <c r="AF75" s="988"/>
      <c r="AG75" s="988"/>
      <c r="AH75" s="988"/>
      <c r="AI75" s="988"/>
      <c r="AJ75" s="988"/>
      <c r="AK75" s="988"/>
      <c r="AL75" s="988"/>
      <c r="AM75" s="988"/>
      <c r="AN75" s="988"/>
      <c r="AO75" s="988"/>
      <c r="AP75" s="988"/>
      <c r="AQ75" s="980"/>
      <c r="AR75" s="981"/>
      <c r="AS75" s="981"/>
      <c r="AT75" s="981"/>
      <c r="AU75" s="981"/>
      <c r="AV75" s="981"/>
      <c r="AW75" s="981"/>
      <c r="AX75" s="981"/>
      <c r="AY75" s="982"/>
      <c r="AZ75" s="983"/>
      <c r="BA75" s="984"/>
      <c r="BB75" s="984"/>
      <c r="BC75" s="984"/>
      <c r="BD75" s="984"/>
      <c r="BE75" s="984"/>
      <c r="BF75" s="984"/>
      <c r="BG75" s="984"/>
      <c r="BH75" s="984"/>
      <c r="BI75" s="985"/>
    </row>
    <row r="76" spans="1:61" ht="12" customHeight="1" x14ac:dyDescent="0.2">
      <c r="A76" s="986"/>
      <c r="B76" s="987"/>
      <c r="C76" s="987"/>
      <c r="D76" s="987"/>
      <c r="E76" s="988" t="s">
        <v>301</v>
      </c>
      <c r="F76" s="988"/>
      <c r="G76" s="988"/>
      <c r="H76" s="988"/>
      <c r="I76" s="988"/>
      <c r="J76" s="988"/>
      <c r="K76" s="988"/>
      <c r="L76" s="988"/>
      <c r="M76" s="988"/>
      <c r="N76" s="988"/>
      <c r="O76" s="988"/>
      <c r="P76" s="988"/>
      <c r="Q76" s="988"/>
      <c r="R76" s="988"/>
      <c r="S76" s="988"/>
      <c r="T76" s="988"/>
      <c r="U76" s="988"/>
      <c r="V76" s="988"/>
      <c r="W76" s="988"/>
      <c r="X76" s="988"/>
      <c r="Y76" s="988"/>
      <c r="Z76" s="988"/>
      <c r="AA76" s="988"/>
      <c r="AB76" s="988"/>
      <c r="AC76" s="988"/>
      <c r="AD76" s="988"/>
      <c r="AE76" s="988"/>
      <c r="AF76" s="988"/>
      <c r="AG76" s="988"/>
      <c r="AH76" s="988"/>
      <c r="AI76" s="988"/>
      <c r="AJ76" s="988"/>
      <c r="AK76" s="988"/>
      <c r="AL76" s="988"/>
      <c r="AM76" s="988"/>
      <c r="AN76" s="988"/>
      <c r="AO76" s="988"/>
      <c r="AP76" s="988"/>
      <c r="AQ76" s="971"/>
      <c r="AR76" s="972"/>
      <c r="AS76" s="972"/>
      <c r="AT76" s="972"/>
      <c r="AU76" s="972"/>
      <c r="AV76" s="972"/>
      <c r="AW76" s="972"/>
      <c r="AX76" s="972"/>
      <c r="AY76" s="973"/>
      <c r="AZ76" s="983"/>
      <c r="BA76" s="984"/>
      <c r="BB76" s="984"/>
      <c r="BC76" s="984"/>
      <c r="BD76" s="984"/>
      <c r="BE76" s="984"/>
      <c r="BF76" s="984"/>
      <c r="BG76" s="984"/>
      <c r="BH76" s="984"/>
      <c r="BI76" s="985"/>
    </row>
    <row r="77" spans="1:61" ht="12.75" customHeight="1" x14ac:dyDescent="0.2">
      <c r="A77" s="986"/>
      <c r="B77" s="987"/>
      <c r="C77" s="987"/>
      <c r="D77" s="987"/>
      <c r="E77" s="988" t="s">
        <v>302</v>
      </c>
      <c r="F77" s="988"/>
      <c r="G77" s="988"/>
      <c r="H77" s="988"/>
      <c r="I77" s="988"/>
      <c r="J77" s="988"/>
      <c r="K77" s="988"/>
      <c r="L77" s="988"/>
      <c r="M77" s="988"/>
      <c r="N77" s="988"/>
      <c r="O77" s="988"/>
      <c r="P77" s="988"/>
      <c r="Q77" s="988"/>
      <c r="R77" s="988"/>
      <c r="S77" s="988"/>
      <c r="T77" s="988"/>
      <c r="U77" s="988"/>
      <c r="V77" s="988"/>
      <c r="W77" s="988"/>
      <c r="X77" s="988"/>
      <c r="Y77" s="988"/>
      <c r="Z77" s="988"/>
      <c r="AA77" s="988"/>
      <c r="AB77" s="988"/>
      <c r="AC77" s="988"/>
      <c r="AD77" s="988"/>
      <c r="AE77" s="988"/>
      <c r="AF77" s="988"/>
      <c r="AG77" s="988"/>
      <c r="AH77" s="988"/>
      <c r="AI77" s="988"/>
      <c r="AJ77" s="988"/>
      <c r="AK77" s="988"/>
      <c r="AL77" s="988"/>
      <c r="AM77" s="988"/>
      <c r="AN77" s="988"/>
      <c r="AO77" s="988"/>
      <c r="AP77" s="988"/>
      <c r="AQ77" s="980"/>
      <c r="AR77" s="981"/>
      <c r="AS77" s="981"/>
      <c r="AT77" s="981"/>
      <c r="AU77" s="981"/>
      <c r="AV77" s="981"/>
      <c r="AW77" s="981"/>
      <c r="AX77" s="981"/>
      <c r="AY77" s="982"/>
      <c r="AZ77" s="983"/>
      <c r="BA77" s="984"/>
      <c r="BB77" s="984"/>
      <c r="BC77" s="984"/>
      <c r="BD77" s="984"/>
      <c r="BE77" s="984"/>
      <c r="BF77" s="984"/>
      <c r="BG77" s="984"/>
      <c r="BH77" s="984"/>
      <c r="BI77" s="985"/>
    </row>
    <row r="78" spans="1:61" ht="12" customHeight="1" x14ac:dyDescent="0.2">
      <c r="A78" s="968" t="s">
        <v>160</v>
      </c>
      <c r="B78" s="969"/>
      <c r="C78" s="969"/>
      <c r="D78" s="969"/>
      <c r="E78" s="970" t="s">
        <v>159</v>
      </c>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80"/>
      <c r="AR78" s="981"/>
      <c r="AS78" s="981"/>
      <c r="AT78" s="981"/>
      <c r="AU78" s="981"/>
      <c r="AV78" s="981"/>
      <c r="AW78" s="981"/>
      <c r="AX78" s="981"/>
      <c r="AY78" s="982"/>
      <c r="AZ78" s="974"/>
      <c r="BA78" s="975"/>
      <c r="BB78" s="975"/>
      <c r="BC78" s="975"/>
      <c r="BD78" s="975"/>
      <c r="BE78" s="975"/>
      <c r="BF78" s="975"/>
      <c r="BG78" s="975"/>
      <c r="BH78" s="975"/>
      <c r="BI78" s="976"/>
    </row>
    <row r="79" spans="1:61" ht="12" customHeight="1" x14ac:dyDescent="0.2">
      <c r="A79" s="968" t="s">
        <v>311</v>
      </c>
      <c r="B79" s="969"/>
      <c r="C79" s="969"/>
      <c r="D79" s="969"/>
      <c r="E79" s="970" t="s">
        <v>303</v>
      </c>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1"/>
      <c r="AR79" s="972"/>
      <c r="AS79" s="972"/>
      <c r="AT79" s="972"/>
      <c r="AU79" s="972"/>
      <c r="AV79" s="972"/>
      <c r="AW79" s="972"/>
      <c r="AX79" s="972"/>
      <c r="AY79" s="973"/>
      <c r="AZ79" s="974">
        <v>0</v>
      </c>
      <c r="BA79" s="975"/>
      <c r="BB79" s="975"/>
      <c r="BC79" s="975"/>
      <c r="BD79" s="975"/>
      <c r="BE79" s="975"/>
      <c r="BF79" s="975"/>
      <c r="BG79" s="975"/>
      <c r="BH79" s="975"/>
      <c r="BI79" s="976"/>
    </row>
    <row r="80" spans="1:61" ht="13.5" customHeight="1" x14ac:dyDescent="0.2">
      <c r="A80" s="965"/>
      <c r="B80" s="966"/>
      <c r="C80" s="966"/>
      <c r="D80" s="966"/>
      <c r="E80" s="967" t="s">
        <v>161</v>
      </c>
      <c r="F80" s="967"/>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331">
        <f>AQ69+AQ72+AQ78</f>
        <v>0</v>
      </c>
      <c r="AR80" s="332"/>
      <c r="AS80" s="332"/>
      <c r="AT80" s="332"/>
      <c r="AU80" s="332"/>
      <c r="AV80" s="332"/>
      <c r="AW80" s="332"/>
      <c r="AX80" s="332"/>
      <c r="AY80" s="333"/>
      <c r="AZ80" s="977">
        <f>AZ79+AZ78+AZ72+AZ69</f>
        <v>0</v>
      </c>
      <c r="BA80" s="978"/>
      <c r="BB80" s="978"/>
      <c r="BC80" s="978"/>
      <c r="BD80" s="978"/>
      <c r="BE80" s="978"/>
      <c r="BF80" s="978"/>
      <c r="BG80" s="978"/>
      <c r="BH80" s="978"/>
      <c r="BI80" s="979"/>
    </row>
    <row r="81" spans="1:61" ht="13.5" customHeight="1" x14ac:dyDescent="0.2">
      <c r="A81" s="965"/>
      <c r="B81" s="966"/>
      <c r="C81" s="966"/>
      <c r="D81" s="966"/>
      <c r="E81" s="967" t="s">
        <v>162</v>
      </c>
      <c r="F81" s="967"/>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80"/>
      <c r="AR81" s="981"/>
      <c r="AS81" s="981"/>
      <c r="AT81" s="981"/>
      <c r="AU81" s="981"/>
      <c r="AV81" s="981"/>
      <c r="AW81" s="981"/>
      <c r="AX81" s="981"/>
      <c r="AY81" s="982"/>
      <c r="AZ81" s="983"/>
      <c r="BA81" s="984"/>
      <c r="BB81" s="984"/>
      <c r="BC81" s="984"/>
      <c r="BD81" s="984"/>
      <c r="BE81" s="984"/>
      <c r="BF81" s="984"/>
      <c r="BG81" s="984"/>
      <c r="BH81" s="984"/>
      <c r="BI81" s="985"/>
    </row>
    <row r="82" spans="1:61" ht="13.5" customHeight="1" x14ac:dyDescent="0.2">
      <c r="A82" s="965"/>
      <c r="B82" s="966"/>
      <c r="C82" s="966"/>
      <c r="D82" s="966"/>
      <c r="E82" s="967" t="s">
        <v>163</v>
      </c>
      <c r="F82" s="967"/>
      <c r="G82" s="967"/>
      <c r="H82" s="967"/>
      <c r="I82" s="967"/>
      <c r="J82" s="967"/>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344">
        <f>AQ80+AZ80+AQ81+AZ81</f>
        <v>0</v>
      </c>
      <c r="AR82" s="345"/>
      <c r="AS82" s="345"/>
      <c r="AT82" s="345"/>
      <c r="AU82" s="345"/>
      <c r="AV82" s="345"/>
      <c r="AW82" s="345"/>
      <c r="AX82" s="345"/>
      <c r="AY82" s="345"/>
      <c r="AZ82" s="345"/>
      <c r="BA82" s="345"/>
      <c r="BB82" s="345"/>
      <c r="BC82" s="345"/>
      <c r="BD82" s="345"/>
      <c r="BE82" s="345"/>
      <c r="BF82" s="345"/>
      <c r="BG82" s="345"/>
      <c r="BH82" s="345"/>
      <c r="BI82" s="346"/>
    </row>
    <row r="83" spans="1:61" x14ac:dyDescent="0.2">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row>
    <row r="84" spans="1:61" ht="14.25" customHeight="1"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144"/>
      <c r="AU84" s="144"/>
      <c r="AV84" s="144"/>
      <c r="AW84" s="144"/>
      <c r="AX84" s="144"/>
      <c r="AY84" s="144"/>
      <c r="AZ84" s="144"/>
      <c r="BA84" s="144"/>
      <c r="BB84" s="144"/>
      <c r="BC84" s="144"/>
      <c r="BD84" s="144"/>
      <c r="BE84" s="144"/>
      <c r="BF84" s="144"/>
      <c r="BG84" s="144"/>
      <c r="BH84" s="144"/>
      <c r="BI84" s="144"/>
    </row>
    <row r="85" spans="1:61" ht="10.5" customHeight="1" x14ac:dyDescent="0.2">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row>
    <row r="86" spans="1:61" x14ac:dyDescent="0.2">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row>
    <row r="87" spans="1:61" ht="15" customHeight="1" x14ac:dyDescent="0.2"/>
    <row r="88" spans="1:61" ht="15" customHeight="1" x14ac:dyDescent="0.2"/>
    <row r="89" spans="1:61" ht="15" customHeight="1" x14ac:dyDescent="0.2"/>
    <row r="90" spans="1:61" ht="15" customHeight="1" x14ac:dyDescent="0.2"/>
    <row r="91" spans="1:61" ht="15" customHeight="1" x14ac:dyDescent="0.2"/>
    <row r="92" spans="1:61" ht="15" customHeight="1" x14ac:dyDescent="0.2"/>
    <row r="93" spans="1:61" ht="15" customHeight="1" x14ac:dyDescent="0.2"/>
    <row r="94" spans="1:61" ht="15" customHeight="1" x14ac:dyDescent="0.2"/>
    <row r="95" spans="1:61" ht="15" customHeight="1" x14ac:dyDescent="0.2"/>
    <row r="96" spans="1:61" ht="15" customHeight="1" x14ac:dyDescent="0.2"/>
    <row r="97" ht="15" customHeight="1" x14ac:dyDescent="0.2"/>
    <row r="98" ht="15" customHeight="1" x14ac:dyDescent="0.2"/>
    <row r="129" spans="1:61" x14ac:dyDescent="0.2">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row>
    <row r="130" spans="1:61" x14ac:dyDescent="0.2">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row>
    <row r="131" spans="1:61" x14ac:dyDescent="0.2">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1"/>
    </row>
    <row r="132" spans="1:61" x14ac:dyDescent="0.2">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c r="BI132" s="151"/>
    </row>
    <row r="133" spans="1:61" x14ac:dyDescent="0.2">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row>
    <row r="134" spans="1:61" x14ac:dyDescent="0.2">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c r="BI134" s="151"/>
    </row>
    <row r="135" spans="1:61" x14ac:dyDescent="0.2">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row>
    <row r="136" spans="1:61" x14ac:dyDescent="0.2">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row>
    <row r="137" spans="1:61" x14ac:dyDescent="0.2">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row>
    <row r="138" spans="1:61" x14ac:dyDescent="0.2">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row>
    <row r="139" spans="1:61" x14ac:dyDescent="0.2">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row>
    <row r="140" spans="1:61" x14ac:dyDescent="0.2">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c r="BI140" s="151"/>
    </row>
    <row r="141" spans="1:61" x14ac:dyDescent="0.2">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row>
    <row r="142" spans="1:61" x14ac:dyDescent="0.2">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row>
    <row r="143" spans="1:61" x14ac:dyDescent="0.2">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row>
    <row r="144" spans="1:61" x14ac:dyDescent="0.2">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row>
    <row r="145" spans="1:61" x14ac:dyDescent="0.2">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row>
    <row r="146" spans="1:61" x14ac:dyDescent="0.2">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row>
    <row r="147" spans="1:61" x14ac:dyDescent="0.2">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row>
    <row r="148" spans="1:61" x14ac:dyDescent="0.2">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c r="BI148" s="151"/>
    </row>
    <row r="149" spans="1:61" x14ac:dyDescent="0.2">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c r="BI149" s="151"/>
    </row>
  </sheetData>
  <mergeCells count="256">
    <mergeCell ref="H2:AP2"/>
    <mergeCell ref="AQ2:BI3"/>
    <mergeCell ref="H3:AP3"/>
    <mergeCell ref="H4:AP4"/>
    <mergeCell ref="AQ4:AY4"/>
    <mergeCell ref="AZ4:BI4"/>
    <mergeCell ref="H5:BI5"/>
    <mergeCell ref="A6:BI6"/>
    <mergeCell ref="A7:BI7"/>
    <mergeCell ref="A8:BI8"/>
    <mergeCell ref="A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D21"/>
    <mergeCell ref="E21:AP21"/>
    <mergeCell ref="AQ21:AY21"/>
    <mergeCell ref="AZ21:BI21"/>
    <mergeCell ref="A22:D22"/>
    <mergeCell ref="E22:AP22"/>
    <mergeCell ref="AQ22:AY22"/>
    <mergeCell ref="AZ22:BI22"/>
    <mergeCell ref="A23:AP23"/>
    <mergeCell ref="AQ23:BI23"/>
    <mergeCell ref="A24:D24"/>
    <mergeCell ref="E24:AP24"/>
    <mergeCell ref="AQ24:AY24"/>
    <mergeCell ref="AZ24:BI24"/>
    <mergeCell ref="A25:BI25"/>
    <mergeCell ref="A26:D26"/>
    <mergeCell ref="E26:AP26"/>
    <mergeCell ref="AQ26:AY26"/>
    <mergeCell ref="AZ26:BI26"/>
    <mergeCell ref="A27:BI27"/>
    <mergeCell ref="A28:D28"/>
    <mergeCell ref="E28:AP28"/>
    <mergeCell ref="AQ28:AY28"/>
    <mergeCell ref="AZ28:BI28"/>
    <mergeCell ref="A29:D29"/>
    <mergeCell ref="E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E36:AP36"/>
    <mergeCell ref="AQ36:AY36"/>
    <mergeCell ref="AZ36:BI36"/>
    <mergeCell ref="A37:D37"/>
    <mergeCell ref="E37:AP37"/>
    <mergeCell ref="AQ37:AY37"/>
    <mergeCell ref="AZ37:BI37"/>
    <mergeCell ref="A38:D38"/>
    <mergeCell ref="E38:AP38"/>
    <mergeCell ref="AQ38:AY38"/>
    <mergeCell ref="AZ38:BI38"/>
    <mergeCell ref="H44:AP44"/>
    <mergeCell ref="AQ44:BI45"/>
    <mergeCell ref="H45:AP45"/>
    <mergeCell ref="H46:AP46"/>
    <mergeCell ref="AQ46:AY46"/>
    <mergeCell ref="AZ46:BI46"/>
    <mergeCell ref="H47:BI47"/>
    <mergeCell ref="A48:BI48"/>
    <mergeCell ref="A39:D39"/>
    <mergeCell ref="E39:AP39"/>
    <mergeCell ref="AQ39:AY39"/>
    <mergeCell ref="AZ39:BI39"/>
    <mergeCell ref="A40:D40"/>
    <mergeCell ref="E40:AP40"/>
    <mergeCell ref="AQ40:AY40"/>
    <mergeCell ref="AZ40:BI40"/>
    <mergeCell ref="A41:D41"/>
    <mergeCell ref="E41:AP41"/>
    <mergeCell ref="AQ41:BI41"/>
    <mergeCell ref="A49:BI49"/>
    <mergeCell ref="A50:BI50"/>
    <mergeCell ref="A51:BI51"/>
    <mergeCell ref="A52:D52"/>
    <mergeCell ref="E52:AP52"/>
    <mergeCell ref="AQ52:AY52"/>
    <mergeCell ref="AZ52:BI52"/>
    <mergeCell ref="A53:D53"/>
    <mergeCell ref="E53:AP53"/>
    <mergeCell ref="AQ53:AY53"/>
    <mergeCell ref="AZ53:BI53"/>
    <mergeCell ref="A54:D54"/>
    <mergeCell ref="E54:AP54"/>
    <mergeCell ref="AQ54:AY54"/>
    <mergeCell ref="AZ54:BI54"/>
    <mergeCell ref="A55:D55"/>
    <mergeCell ref="E55:AP55"/>
    <mergeCell ref="AQ55:AY55"/>
    <mergeCell ref="AZ55:BI55"/>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D62"/>
    <mergeCell ref="E62:AP62"/>
    <mergeCell ref="AQ62:AY62"/>
    <mergeCell ref="AZ62:BI62"/>
    <mergeCell ref="A63:D63"/>
    <mergeCell ref="E63:AP63"/>
    <mergeCell ref="AQ63:AY63"/>
    <mergeCell ref="AZ63:BI63"/>
    <mergeCell ref="A64:AP64"/>
    <mergeCell ref="AQ64:BI64"/>
    <mergeCell ref="A65:D65"/>
    <mergeCell ref="E65:AP65"/>
    <mergeCell ref="AQ65:AY65"/>
    <mergeCell ref="AZ65:BI65"/>
    <mergeCell ref="A66:BI66"/>
    <mergeCell ref="A67:D67"/>
    <mergeCell ref="E67:AP67"/>
    <mergeCell ref="AQ67:AY67"/>
    <mergeCell ref="AZ67:BI67"/>
    <mergeCell ref="A68:BI68"/>
    <mergeCell ref="A69:D69"/>
    <mergeCell ref="E69:AP69"/>
    <mergeCell ref="AQ69:AY69"/>
    <mergeCell ref="AZ69:BI69"/>
    <mergeCell ref="A70:D70"/>
    <mergeCell ref="E70:AP70"/>
    <mergeCell ref="AQ70:AY70"/>
    <mergeCell ref="AZ70:BI70"/>
    <mergeCell ref="A71:D71"/>
    <mergeCell ref="E71:AP71"/>
    <mergeCell ref="AQ71:AY71"/>
    <mergeCell ref="AZ71:BI71"/>
    <mergeCell ref="A72:D72"/>
    <mergeCell ref="E72:AP72"/>
    <mergeCell ref="AQ72:AY72"/>
    <mergeCell ref="AZ72:BI72"/>
    <mergeCell ref="A73:D73"/>
    <mergeCell ref="E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82:D82"/>
    <mergeCell ref="E82:AP82"/>
    <mergeCell ref="AQ82:BI82"/>
    <mergeCell ref="A84:AS84"/>
    <mergeCell ref="A79:D79"/>
    <mergeCell ref="E79:AP79"/>
    <mergeCell ref="AQ79:AY79"/>
    <mergeCell ref="AZ79:BI79"/>
    <mergeCell ref="A80:D80"/>
    <mergeCell ref="E80:AP80"/>
    <mergeCell ref="AQ80:AY80"/>
    <mergeCell ref="AZ80:BI80"/>
    <mergeCell ref="A81:D81"/>
    <mergeCell ref="E81:AP81"/>
    <mergeCell ref="AQ81:AY81"/>
    <mergeCell ref="AZ81:BI81"/>
  </mergeCells>
  <pageMargins left="0.39" right="0.2" top="0.49" bottom="0.53" header="0.3" footer="0.3"/>
  <pageSetup paperSize="9"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Cerere de Finantare</vt:lpstr>
      <vt:lpstr>Buget totalizator</vt:lpstr>
      <vt:lpstr>Anexa 1</vt:lpstr>
      <vt:lpstr>Anexa 2</vt:lpstr>
      <vt:lpstr>Anexa 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dc:creator>
  <cp:lastModifiedBy>Microsoft Office User</cp:lastModifiedBy>
  <cp:lastPrinted>2017-08-30T11:09:22Z</cp:lastPrinted>
  <dcterms:created xsi:type="dcterms:W3CDTF">2017-08-21T06:23:24Z</dcterms:created>
  <dcterms:modified xsi:type="dcterms:W3CDTF">2020-07-13T07:36:07Z</dcterms:modified>
</cp:coreProperties>
</file>