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be4f4188efd3a78/OVA/"/>
    </mc:Choice>
  </mc:AlternateContent>
  <xr:revisionPtr revIDLastSave="50" documentId="8_{F2D1139B-3A58-4C1C-A408-F8A564FC167E}" xr6:coauthVersionLast="45" xr6:coauthVersionMax="45" xr10:uidLastSave="{AB150526-6670-4857-A656-CE1BAFB413E9}"/>
  <bookViews>
    <workbookView xWindow="-120" yWindow="-120" windowWidth="29040" windowHeight="15840" tabRatio="725" activeTab="1" xr2:uid="{00000000-000D-0000-FFFF-FFFF00000000}"/>
  </bookViews>
  <sheets>
    <sheet name="Under 12" sheetId="13" r:id="rId1"/>
    <sheet name="Under13" sheetId="2" r:id="rId2"/>
    <sheet name="Under14" sheetId="1" r:id="rId3"/>
    <sheet name="Under15" sheetId="3" r:id="rId4"/>
    <sheet name="Under16" sheetId="9" r:id="rId5"/>
    <sheet name="Under17" sheetId="8" r:id="rId6"/>
    <sheet name="Under18" sheetId="7" r:id="rId7"/>
    <sheet name="Under19" sheetId="6" r:id="rId8"/>
    <sheet name="Under20" sheetId="5" r:id="rId9"/>
    <sheet name="Open" sheetId="4" r:id="rId10"/>
    <sheet name="Historical" sheetId="10" r:id="rId11"/>
    <sheet name="Ages" sheetId="11" r:id="rId12"/>
    <sheet name="Archived Records" sheetId="1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60" i="10" l="1"/>
  <c r="P160" i="10" s="1"/>
  <c r="Q160" i="10" s="1"/>
  <c r="H160" i="10"/>
  <c r="I160" i="10" s="1"/>
  <c r="J160" i="10" s="1"/>
  <c r="O82" i="10"/>
  <c r="P82" i="10" s="1"/>
  <c r="Q82" i="10" s="1"/>
  <c r="H82" i="10"/>
  <c r="I82" i="10" s="1"/>
  <c r="J82" i="10" s="1"/>
  <c r="R34" i="11"/>
  <c r="S34" i="11" s="1"/>
  <c r="T34" i="11" s="1"/>
  <c r="U34" i="11" s="1"/>
  <c r="V34" i="11" s="1"/>
  <c r="F23" i="11"/>
  <c r="G23" i="11" s="1"/>
  <c r="H23" i="11" s="1"/>
  <c r="I23" i="11" s="1"/>
  <c r="J23" i="11" s="1"/>
  <c r="O85" i="10"/>
  <c r="P85" i="10" s="1"/>
  <c r="Q85" i="10" s="1"/>
  <c r="H85" i="10"/>
  <c r="I85" i="10" s="1"/>
  <c r="J85" i="10" s="1"/>
  <c r="R5" i="11"/>
  <c r="S5" i="11" s="1"/>
  <c r="T5" i="11" s="1"/>
  <c r="U5" i="11" s="1"/>
  <c r="V5" i="11" s="1"/>
  <c r="R16" i="11"/>
  <c r="S16" i="11" s="1"/>
  <c r="T16" i="11" s="1"/>
  <c r="U16" i="11" s="1"/>
  <c r="V16" i="11" s="1"/>
  <c r="O47" i="10"/>
  <c r="P47" i="10" s="1"/>
  <c r="Q47" i="10" s="1"/>
  <c r="H47" i="10"/>
  <c r="I47" i="10" s="1"/>
  <c r="J47" i="10" s="1"/>
  <c r="O46" i="10"/>
  <c r="P46" i="10" s="1"/>
  <c r="Q46" i="10" s="1"/>
  <c r="H46" i="10"/>
  <c r="I46" i="10"/>
  <c r="J46" i="10" s="1"/>
  <c r="O25" i="10"/>
  <c r="P25" i="10"/>
  <c r="Q25" i="10" s="1"/>
  <c r="H25" i="10"/>
  <c r="I25" i="10"/>
  <c r="J25" i="10" s="1"/>
  <c r="O26" i="10"/>
  <c r="P26" i="10" s="1"/>
  <c r="Q26" i="10" s="1"/>
  <c r="H26" i="10"/>
  <c r="I26" i="10" s="1"/>
  <c r="J26" i="10" s="1"/>
  <c r="R73" i="11"/>
  <c r="S73" i="11" s="1"/>
  <c r="T73" i="11" s="1"/>
  <c r="U73" i="11" s="1"/>
  <c r="V73" i="11" s="1"/>
  <c r="O198" i="10"/>
  <c r="P198" i="10" s="1"/>
  <c r="Q198" i="10" s="1"/>
  <c r="H198" i="10"/>
  <c r="I198" i="10" s="1"/>
  <c r="J198" i="10" s="1"/>
  <c r="O114" i="10"/>
  <c r="P114" i="10" s="1"/>
  <c r="Q114" i="10" s="1"/>
  <c r="H114" i="10"/>
  <c r="I114" i="10" s="1"/>
  <c r="J114" i="10" s="1"/>
  <c r="F33" i="11"/>
  <c r="G33" i="11"/>
  <c r="H33" i="11" s="1"/>
  <c r="I33" i="11" s="1"/>
  <c r="J33" i="11" s="1"/>
  <c r="F10" i="11"/>
  <c r="G10" i="11" s="1"/>
  <c r="H10" i="11" s="1"/>
  <c r="I10" i="11" s="1"/>
  <c r="J10" i="11" s="1"/>
  <c r="F5" i="11"/>
  <c r="G5" i="11" s="1"/>
  <c r="H5" i="11" s="1"/>
  <c r="I5" i="11" s="1"/>
  <c r="J5" i="11" s="1"/>
  <c r="F35" i="11"/>
  <c r="G35" i="11" s="1"/>
  <c r="H35" i="11" s="1"/>
  <c r="I35" i="11" s="1"/>
  <c r="J35" i="11" s="1"/>
  <c r="F77" i="11"/>
  <c r="F76" i="11"/>
  <c r="F75" i="11"/>
  <c r="F74" i="11"/>
  <c r="F73" i="11"/>
  <c r="F72" i="11"/>
  <c r="F71" i="11"/>
  <c r="F70" i="11"/>
  <c r="F69" i="11"/>
  <c r="F68" i="11"/>
  <c r="R71" i="11"/>
  <c r="R70" i="11"/>
  <c r="R69" i="11"/>
  <c r="R68" i="11"/>
  <c r="R67" i="11"/>
  <c r="R66" i="11"/>
  <c r="R65" i="11"/>
  <c r="R64" i="11"/>
  <c r="R72" i="11"/>
  <c r="F41" i="11"/>
  <c r="G41" i="11"/>
  <c r="H41" i="11"/>
  <c r="I41" i="11" s="1"/>
  <c r="J41" i="11" s="1"/>
  <c r="F36" i="11"/>
  <c r="G36" i="11" s="1"/>
  <c r="H36" i="11" s="1"/>
  <c r="I36" i="11" s="1"/>
  <c r="J36" i="11" s="1"/>
  <c r="R20" i="11"/>
  <c r="R19" i="11"/>
  <c r="S19" i="11" s="1"/>
  <c r="T19" i="11" s="1"/>
  <c r="U19" i="11" s="1"/>
  <c r="V19" i="11" s="1"/>
  <c r="R14" i="11"/>
  <c r="S14" i="11"/>
  <c r="T14" i="11"/>
  <c r="U14" i="11" s="1"/>
  <c r="O45" i="10"/>
  <c r="P45" i="10"/>
  <c r="Q45" i="10" s="1"/>
  <c r="H45" i="10"/>
  <c r="I45" i="10" s="1"/>
  <c r="J45" i="10" s="1"/>
  <c r="O24" i="10"/>
  <c r="P24" i="10" s="1"/>
  <c r="Q24" i="10" s="1"/>
  <c r="H24" i="10"/>
  <c r="I24" i="10" s="1"/>
  <c r="J24" i="10" s="1"/>
  <c r="R27" i="11"/>
  <c r="S27" i="11"/>
  <c r="T27" i="11"/>
  <c r="U27" i="11" s="1"/>
  <c r="V27" i="11" s="1"/>
  <c r="O186" i="10"/>
  <c r="P186" i="10" s="1"/>
  <c r="Q186" i="10" s="1"/>
  <c r="H186" i="10"/>
  <c r="I186" i="10"/>
  <c r="J186" i="10"/>
  <c r="O104" i="10"/>
  <c r="P104" i="10" s="1"/>
  <c r="Q104" i="10" s="1"/>
  <c r="H104" i="10"/>
  <c r="I104" i="10" s="1"/>
  <c r="J104" i="10" s="1"/>
  <c r="O145" i="10"/>
  <c r="P145" i="10"/>
  <c r="Q145" i="10" s="1"/>
  <c r="H145" i="10"/>
  <c r="I145" i="10"/>
  <c r="J145" i="10" s="1"/>
  <c r="O142" i="10"/>
  <c r="P142" i="10" s="1"/>
  <c r="Q142" i="10" s="1"/>
  <c r="H142" i="10"/>
  <c r="I142" i="10" s="1"/>
  <c r="J142" i="10" s="1"/>
  <c r="O211" i="10"/>
  <c r="P211" i="10" s="1"/>
  <c r="Q211" i="10" s="1"/>
  <c r="H211" i="10"/>
  <c r="I211" i="10"/>
  <c r="J211" i="10"/>
  <c r="O188" i="10"/>
  <c r="P188" i="10" s="1"/>
  <c r="Q188" i="10" s="1"/>
  <c r="H188" i="10"/>
  <c r="I188" i="10" s="1"/>
  <c r="J188" i="10" s="1"/>
  <c r="S67" i="11"/>
  <c r="T67" i="11"/>
  <c r="U67" i="11" s="1"/>
  <c r="V67" i="11" s="1"/>
  <c r="O210" i="10"/>
  <c r="P210" i="10" s="1"/>
  <c r="Q210" i="10" s="1"/>
  <c r="H210" i="10"/>
  <c r="I210" i="10" s="1"/>
  <c r="J210" i="10"/>
  <c r="O131" i="10"/>
  <c r="P131" i="10" s="1"/>
  <c r="Q131" i="10" s="1"/>
  <c r="H131" i="10"/>
  <c r="I131" i="10" s="1"/>
  <c r="J131" i="10" s="1"/>
  <c r="O130" i="10"/>
  <c r="P130" i="10"/>
  <c r="Q130" i="10" s="1"/>
  <c r="H130" i="10"/>
  <c r="I130" i="10"/>
  <c r="J130" i="10" s="1"/>
  <c r="O129" i="10"/>
  <c r="P129" i="10"/>
  <c r="Q129" i="10" s="1"/>
  <c r="H129" i="10"/>
  <c r="I129" i="10" s="1"/>
  <c r="J129" i="10" s="1"/>
  <c r="O128" i="10"/>
  <c r="P128" i="10" s="1"/>
  <c r="Q128" i="10" s="1"/>
  <c r="H128" i="10"/>
  <c r="I128" i="10" s="1"/>
  <c r="J128" i="10" s="1"/>
  <c r="O127" i="10"/>
  <c r="P127" i="10" s="1"/>
  <c r="Q127" i="10" s="1"/>
  <c r="H127" i="10"/>
  <c r="I127" i="10" s="1"/>
  <c r="J127" i="10"/>
  <c r="O124" i="10"/>
  <c r="P124" i="10"/>
  <c r="Q124" i="10" s="1"/>
  <c r="H124" i="10"/>
  <c r="I124" i="10"/>
  <c r="J124" i="10" s="1"/>
  <c r="O197" i="10"/>
  <c r="P197" i="10"/>
  <c r="Q197" i="10" s="1"/>
  <c r="H197" i="10"/>
  <c r="I197" i="10" s="1"/>
  <c r="J197" i="10" s="1"/>
  <c r="O49" i="10"/>
  <c r="P49" i="10" s="1"/>
  <c r="Q49" i="10" s="1"/>
  <c r="H49" i="10"/>
  <c r="I49" i="10" s="1"/>
  <c r="J49" i="10" s="1"/>
  <c r="O48" i="10"/>
  <c r="P48" i="10" s="1"/>
  <c r="Q48" i="10" s="1"/>
  <c r="H48" i="10"/>
  <c r="I48" i="10" s="1"/>
  <c r="J48" i="10" s="1"/>
  <c r="O199" i="10"/>
  <c r="P199" i="10"/>
  <c r="Q199" i="10" s="1"/>
  <c r="H199" i="10"/>
  <c r="I199" i="10"/>
  <c r="J199" i="10" s="1"/>
  <c r="O10" i="10"/>
  <c r="P10" i="10"/>
  <c r="Q10" i="10" s="1"/>
  <c r="H10" i="10"/>
  <c r="I10" i="10" s="1"/>
  <c r="J10" i="10" s="1"/>
  <c r="S66" i="11"/>
  <c r="T66" i="11" s="1"/>
  <c r="U66" i="11" s="1"/>
  <c r="V66" i="11"/>
  <c r="O144" i="10"/>
  <c r="P144" i="10"/>
  <c r="Q144" i="10" s="1"/>
  <c r="H144" i="10"/>
  <c r="I144" i="10"/>
  <c r="J144" i="10" s="1"/>
  <c r="O282" i="10"/>
  <c r="P282" i="10"/>
  <c r="Q282" i="10" s="1"/>
  <c r="H282" i="10"/>
  <c r="I282" i="10" s="1"/>
  <c r="J282" i="10" s="1"/>
  <c r="O269" i="10"/>
  <c r="P269" i="10" s="1"/>
  <c r="Q269" i="10" s="1"/>
  <c r="H269" i="10"/>
  <c r="I269" i="10" s="1"/>
  <c r="J269" i="10"/>
  <c r="O182" i="10"/>
  <c r="P182" i="10" s="1"/>
  <c r="Q182" i="10" s="1"/>
  <c r="H182" i="10"/>
  <c r="I182" i="10" s="1"/>
  <c r="J182" i="10" s="1"/>
  <c r="O179" i="10"/>
  <c r="P179" i="10"/>
  <c r="Q179" i="10" s="1"/>
  <c r="H179" i="10"/>
  <c r="I179" i="10"/>
  <c r="J179" i="10" s="1"/>
  <c r="O176" i="10"/>
  <c r="P176" i="10"/>
  <c r="Q176" i="10" s="1"/>
  <c r="H176" i="10"/>
  <c r="I176" i="10" s="1"/>
  <c r="J176" i="10" s="1"/>
  <c r="O173" i="10"/>
  <c r="P173" i="10" s="1"/>
  <c r="Q173" i="10" s="1"/>
  <c r="H173" i="10"/>
  <c r="I173" i="10" s="1"/>
  <c r="J173" i="10" s="1"/>
  <c r="O169" i="10"/>
  <c r="P169" i="10" s="1"/>
  <c r="Q169" i="10" s="1"/>
  <c r="H169" i="10"/>
  <c r="I169" i="10" s="1"/>
  <c r="J169" i="10"/>
  <c r="O126" i="10"/>
  <c r="P126" i="10"/>
  <c r="Q126" i="10" s="1"/>
  <c r="H126" i="10"/>
  <c r="I126" i="10"/>
  <c r="J126" i="10" s="1"/>
  <c r="O123" i="10"/>
  <c r="P123" i="10"/>
  <c r="Q123" i="10" s="1"/>
  <c r="H123" i="10"/>
  <c r="I123" i="10" s="1"/>
  <c r="J123" i="10" s="1"/>
  <c r="F30" i="11"/>
  <c r="G30" i="11" s="1"/>
  <c r="H30" i="11" s="1"/>
  <c r="I30" i="11"/>
  <c r="J30" i="11" s="1"/>
  <c r="O270" i="10"/>
  <c r="P270" i="10" s="1"/>
  <c r="Q270" i="10" s="1"/>
  <c r="H270" i="10"/>
  <c r="I270" i="10" s="1"/>
  <c r="J270" i="10" s="1"/>
  <c r="O230" i="10"/>
  <c r="P230" i="10" s="1"/>
  <c r="Q230" i="10" s="1"/>
  <c r="H230" i="10"/>
  <c r="I230" i="10" s="1"/>
  <c r="J230" i="10" s="1"/>
  <c r="O229" i="10"/>
  <c r="P229" i="10" s="1"/>
  <c r="Q229" i="10"/>
  <c r="H229" i="10"/>
  <c r="I229" i="10"/>
  <c r="J229" i="10" s="1"/>
  <c r="F29" i="11"/>
  <c r="G29" i="11"/>
  <c r="H29" i="11" s="1"/>
  <c r="I29" i="11" s="1"/>
  <c r="J29" i="11" s="1"/>
  <c r="F22" i="11"/>
  <c r="G22" i="11"/>
  <c r="H22" i="11" s="1"/>
  <c r="I22" i="11" s="1"/>
  <c r="J22" i="11" s="1"/>
  <c r="F12" i="11"/>
  <c r="G12" i="11" s="1"/>
  <c r="H12" i="11"/>
  <c r="I12" i="11" s="1"/>
  <c r="J12" i="11"/>
  <c r="F7" i="11"/>
  <c r="G7" i="11" s="1"/>
  <c r="H7" i="11" s="1"/>
  <c r="I7" i="11" s="1"/>
  <c r="J7" i="11" s="1"/>
  <c r="F38" i="11"/>
  <c r="G38" i="11" s="1"/>
  <c r="H38" i="11" s="1"/>
  <c r="I38" i="11" s="1"/>
  <c r="J38" i="11" s="1"/>
  <c r="O166" i="10"/>
  <c r="P166" i="10" s="1"/>
  <c r="Q166" i="10" s="1"/>
  <c r="H166" i="10"/>
  <c r="I166" i="10" s="1"/>
  <c r="J166" i="10" s="1"/>
  <c r="O217" i="10"/>
  <c r="P217" i="10" s="1"/>
  <c r="Q217" i="10" s="1"/>
  <c r="H217" i="10"/>
  <c r="I217" i="10" s="1"/>
  <c r="J217" i="10" s="1"/>
  <c r="O200" i="10"/>
  <c r="P200" i="10"/>
  <c r="Q200" i="10" s="1"/>
  <c r="H200" i="10"/>
  <c r="I200" i="10" s="1"/>
  <c r="J200" i="10" s="1"/>
  <c r="O22" i="10"/>
  <c r="P22" i="10"/>
  <c r="Q22" i="10" s="1"/>
  <c r="H22" i="10"/>
  <c r="I22" i="10" s="1"/>
  <c r="J22" i="10" s="1"/>
  <c r="O53" i="10"/>
  <c r="P53" i="10" s="1"/>
  <c r="Q53" i="10" s="1"/>
  <c r="H53" i="10"/>
  <c r="I53" i="10" s="1"/>
  <c r="J53" i="10" s="1"/>
  <c r="O23" i="10"/>
  <c r="P23" i="10" s="1"/>
  <c r="Q23" i="10" s="1"/>
  <c r="H23" i="10"/>
  <c r="I23" i="10" s="1"/>
  <c r="J23" i="10" s="1"/>
  <c r="O11" i="10"/>
  <c r="P11" i="10"/>
  <c r="Q11" i="10" s="1"/>
  <c r="H11" i="10"/>
  <c r="I11" i="10" s="1"/>
  <c r="J11" i="10" s="1"/>
  <c r="O276" i="10"/>
  <c r="P276" i="10"/>
  <c r="Q276" i="10" s="1"/>
  <c r="H276" i="10"/>
  <c r="I276" i="10" s="1"/>
  <c r="J276" i="10" s="1"/>
  <c r="F20" i="11"/>
  <c r="G20" i="11"/>
  <c r="H20" i="11" s="1"/>
  <c r="I20" i="11"/>
  <c r="J20" i="11" s="1"/>
  <c r="O44" i="10"/>
  <c r="P44" i="10" s="1"/>
  <c r="Q44" i="10" s="1"/>
  <c r="H44" i="10"/>
  <c r="I44" i="10" s="1"/>
  <c r="J44" i="10" s="1"/>
  <c r="O43" i="10"/>
  <c r="P43" i="10" s="1"/>
  <c r="Q43" i="10" s="1"/>
  <c r="H43" i="10"/>
  <c r="I43" i="10" s="1"/>
  <c r="J43" i="10" s="1"/>
  <c r="O28" i="10"/>
  <c r="P28" i="10" s="1"/>
  <c r="Q28" i="10" s="1"/>
  <c r="H28" i="10"/>
  <c r="I28" i="10"/>
  <c r="J28" i="10" s="1"/>
  <c r="O21" i="10"/>
  <c r="P21" i="10" s="1"/>
  <c r="Q21" i="10" s="1"/>
  <c r="H21" i="10"/>
  <c r="I21" i="10"/>
  <c r="J21" i="10" s="1"/>
  <c r="R9" i="11"/>
  <c r="S9" i="11" s="1"/>
  <c r="T9" i="11" s="1"/>
  <c r="U9" i="11" s="1"/>
  <c r="V9" i="11" s="1"/>
  <c r="R8" i="11"/>
  <c r="S8" i="11"/>
  <c r="T8" i="11" s="1"/>
  <c r="U8" i="11"/>
  <c r="V8" i="11" s="1"/>
  <c r="O40" i="10"/>
  <c r="P40" i="10" s="1"/>
  <c r="Q40" i="10" s="1"/>
  <c r="H40" i="10"/>
  <c r="I40" i="10"/>
  <c r="J40" i="10" s="1"/>
  <c r="O209" i="10"/>
  <c r="P209" i="10" s="1"/>
  <c r="Q209" i="10" s="1"/>
  <c r="H209" i="10"/>
  <c r="I209" i="10" s="1"/>
  <c r="J209" i="10" s="1"/>
  <c r="O208" i="10"/>
  <c r="P208" i="10" s="1"/>
  <c r="Q208" i="10" s="1"/>
  <c r="H208" i="10"/>
  <c r="I208" i="10"/>
  <c r="J208" i="10" s="1"/>
  <c r="O249" i="10"/>
  <c r="P249" i="10" s="1"/>
  <c r="Q249" i="10"/>
  <c r="H249" i="10"/>
  <c r="I249" i="10"/>
  <c r="J249" i="10" s="1"/>
  <c r="O257" i="10"/>
  <c r="P257" i="10" s="1"/>
  <c r="Q257" i="10" s="1"/>
  <c r="H257" i="10"/>
  <c r="I257" i="10"/>
  <c r="J257" i="10" s="1"/>
  <c r="H265" i="10"/>
  <c r="I265" i="10" s="1"/>
  <c r="J265" i="10" s="1"/>
  <c r="O265" i="10"/>
  <c r="P265" i="10" s="1"/>
  <c r="Q265" i="10" s="1"/>
  <c r="F44" i="11"/>
  <c r="G44" i="11" s="1"/>
  <c r="H44" i="11" s="1"/>
  <c r="I44" i="11" s="1"/>
  <c r="J44" i="11" s="1"/>
  <c r="F42" i="11"/>
  <c r="G42" i="11"/>
  <c r="H42" i="11" s="1"/>
  <c r="I42" i="11" s="1"/>
  <c r="J42" i="11" s="1"/>
  <c r="R30" i="11"/>
  <c r="S30" i="11" s="1"/>
  <c r="T30" i="11" s="1"/>
  <c r="U30" i="11" s="1"/>
  <c r="V30" i="11" s="1"/>
  <c r="G75" i="11"/>
  <c r="H75" i="11"/>
  <c r="I75" i="11" s="1"/>
  <c r="J75" i="11"/>
  <c r="F32" i="11"/>
  <c r="G32" i="11"/>
  <c r="H32" i="11" s="1"/>
  <c r="I32" i="11" s="1"/>
  <c r="J32" i="11" s="1"/>
  <c r="F34" i="11"/>
  <c r="G34" i="11" s="1"/>
  <c r="H34" i="11" s="1"/>
  <c r="I34" i="11" s="1"/>
  <c r="J34" i="11" s="1"/>
  <c r="F28" i="11"/>
  <c r="G28" i="11" s="1"/>
  <c r="H28" i="11" s="1"/>
  <c r="I28" i="11"/>
  <c r="J28" i="11" s="1"/>
  <c r="R24" i="11"/>
  <c r="S24" i="11" s="1"/>
  <c r="T24" i="11" s="1"/>
  <c r="U24" i="11" s="1"/>
  <c r="V24" i="11" s="1"/>
  <c r="S20" i="11"/>
  <c r="T20" i="11"/>
  <c r="U20" i="11"/>
  <c r="V20" i="11"/>
  <c r="F8" i="11"/>
  <c r="G8" i="11"/>
  <c r="H8" i="11" s="1"/>
  <c r="I8" i="11" s="1"/>
  <c r="J8" i="11" s="1"/>
  <c r="R63" i="11"/>
  <c r="S63" i="11" s="1"/>
  <c r="T63" i="11" s="1"/>
  <c r="U63" i="11" s="1"/>
  <c r="V63" i="11" s="1"/>
  <c r="R35" i="11"/>
  <c r="S35" i="11"/>
  <c r="T35" i="11"/>
  <c r="U35" i="11"/>
  <c r="V35" i="11"/>
  <c r="R33" i="11"/>
  <c r="S33" i="11" s="1"/>
  <c r="T33" i="11" s="1"/>
  <c r="U33" i="11" s="1"/>
  <c r="V33" i="11" s="1"/>
  <c r="R32" i="11"/>
  <c r="S32" i="11"/>
  <c r="T32" i="11" s="1"/>
  <c r="U32" i="11" s="1"/>
  <c r="V32" i="11" s="1"/>
  <c r="R31" i="11"/>
  <c r="S31" i="11" s="1"/>
  <c r="T31" i="11" s="1"/>
  <c r="U31" i="11" s="1"/>
  <c r="R29" i="11"/>
  <c r="S29" i="11"/>
  <c r="T29" i="11"/>
  <c r="U29" i="11" s="1"/>
  <c r="V29" i="11" s="1"/>
  <c r="R28" i="11"/>
  <c r="S28" i="11"/>
  <c r="T28" i="11"/>
  <c r="U28" i="11"/>
  <c r="V28" i="11"/>
  <c r="S71" i="11"/>
  <c r="T71" i="11" s="1"/>
  <c r="U71" i="11" s="1"/>
  <c r="V71" i="11" s="1"/>
  <c r="R26" i="11"/>
  <c r="S26" i="11"/>
  <c r="T26" i="11"/>
  <c r="U26" i="11" s="1"/>
  <c r="V26" i="11" s="1"/>
  <c r="R25" i="11"/>
  <c r="S25" i="11"/>
  <c r="T25" i="11" s="1"/>
  <c r="U25" i="11" s="1"/>
  <c r="V25" i="11" s="1"/>
  <c r="S65" i="11"/>
  <c r="T65" i="11"/>
  <c r="U65" i="11"/>
  <c r="V65" i="11" s="1"/>
  <c r="R23" i="11"/>
  <c r="S23" i="11" s="1"/>
  <c r="T23" i="11" s="1"/>
  <c r="U23" i="11" s="1"/>
  <c r="V23" i="11" s="1"/>
  <c r="S70" i="11"/>
  <c r="T70" i="11"/>
  <c r="U70" i="11" s="1"/>
  <c r="V70" i="11" s="1"/>
  <c r="R22" i="11"/>
  <c r="S22" i="11"/>
  <c r="T22" i="11"/>
  <c r="U22" i="11"/>
  <c r="S69" i="11"/>
  <c r="T69" i="11" s="1"/>
  <c r="U69" i="11" s="1"/>
  <c r="V69" i="11" s="1"/>
  <c r="S68" i="11"/>
  <c r="T68" i="11"/>
  <c r="U68" i="11"/>
  <c r="V68" i="11"/>
  <c r="R21" i="11"/>
  <c r="S21" i="11"/>
  <c r="T21" i="11" s="1"/>
  <c r="U21" i="11" s="1"/>
  <c r="V21" i="11" s="1"/>
  <c r="R18" i="11"/>
  <c r="S18" i="11"/>
  <c r="T18" i="11" s="1"/>
  <c r="U18" i="11" s="1"/>
  <c r="V18" i="11" s="1"/>
  <c r="S64" i="11"/>
  <c r="T64" i="11" s="1"/>
  <c r="U64" i="11" s="1"/>
  <c r="V64" i="11" s="1"/>
  <c r="R17" i="11"/>
  <c r="S17" i="11"/>
  <c r="T17" i="11" s="1"/>
  <c r="U17" i="11" s="1"/>
  <c r="V17" i="11" s="1"/>
  <c r="R15" i="11"/>
  <c r="S15" i="11" s="1"/>
  <c r="T15" i="11" s="1"/>
  <c r="U15" i="11"/>
  <c r="V15" i="11"/>
  <c r="R13" i="11"/>
  <c r="S13" i="11"/>
  <c r="T13" i="11" s="1"/>
  <c r="U13" i="11" s="1"/>
  <c r="V13" i="11" s="1"/>
  <c r="F67" i="11"/>
  <c r="G67" i="11"/>
  <c r="H67" i="11" s="1"/>
  <c r="I67" i="11" s="1"/>
  <c r="J67" i="11" s="1"/>
  <c r="F66" i="11"/>
  <c r="G66" i="11"/>
  <c r="H66" i="11" s="1"/>
  <c r="I66" i="11" s="1"/>
  <c r="J66" i="11"/>
  <c r="F6" i="11"/>
  <c r="G6" i="11" s="1"/>
  <c r="H6" i="11" s="1"/>
  <c r="I6" i="11" s="1"/>
  <c r="J6" i="11" s="1"/>
  <c r="F11" i="11"/>
  <c r="G11" i="11" s="1"/>
  <c r="H11" i="11"/>
  <c r="I11" i="11"/>
  <c r="J11" i="11" s="1"/>
  <c r="G69" i="11"/>
  <c r="H69" i="11" s="1"/>
  <c r="I69" i="11" s="1"/>
  <c r="J69" i="11" s="1"/>
  <c r="F9" i="11"/>
  <c r="G9" i="11"/>
  <c r="H9" i="11" s="1"/>
  <c r="I9" i="11" s="1"/>
  <c r="F65" i="11"/>
  <c r="G65" i="11" s="1"/>
  <c r="H65" i="11" s="1"/>
  <c r="I65" i="11" s="1"/>
  <c r="J65" i="11" s="1"/>
  <c r="R7" i="11"/>
  <c r="S7" i="11" s="1"/>
  <c r="T7" i="11" s="1"/>
  <c r="U7" i="11" s="1"/>
  <c r="V7" i="11" s="1"/>
  <c r="F45" i="11"/>
  <c r="G45" i="11"/>
  <c r="H45" i="11" s="1"/>
  <c r="I45" i="11" s="1"/>
  <c r="F24" i="11"/>
  <c r="G24" i="11"/>
  <c r="H24" i="11" s="1"/>
  <c r="I24" i="11" s="1"/>
  <c r="J24" i="11" s="1"/>
  <c r="F27" i="11"/>
  <c r="G27" i="11" s="1"/>
  <c r="H27" i="11"/>
  <c r="I27" i="11" s="1"/>
  <c r="F18" i="11"/>
  <c r="G18" i="11" s="1"/>
  <c r="H18" i="11" s="1"/>
  <c r="I18" i="11" s="1"/>
  <c r="J18" i="11" s="1"/>
  <c r="F16" i="11"/>
  <c r="G16" i="11"/>
  <c r="H16" i="11" s="1"/>
  <c r="I16" i="11" s="1"/>
  <c r="J16" i="11" s="1"/>
  <c r="F17" i="11"/>
  <c r="G17" i="11" s="1"/>
  <c r="H17" i="11" s="1"/>
  <c r="I17" i="11" s="1"/>
  <c r="J17" i="11" s="1"/>
  <c r="O138" i="10"/>
  <c r="P138" i="10"/>
  <c r="Q138" i="10"/>
  <c r="H138" i="10"/>
  <c r="I138" i="10" s="1"/>
  <c r="J138" i="10" s="1"/>
  <c r="F64" i="11"/>
  <c r="G64" i="11"/>
  <c r="H64" i="11" s="1"/>
  <c r="I64" i="11" s="1"/>
  <c r="J64" i="11" s="1"/>
  <c r="O213" i="10"/>
  <c r="P213" i="10" s="1"/>
  <c r="Q213" i="10" s="1"/>
  <c r="H213" i="10"/>
  <c r="I213" i="10"/>
  <c r="J213" i="10"/>
  <c r="O212" i="10"/>
  <c r="P212" i="10" s="1"/>
  <c r="Q212" i="10" s="1"/>
  <c r="H212" i="10"/>
  <c r="I212" i="10" s="1"/>
  <c r="J212" i="10" s="1"/>
  <c r="F63" i="11"/>
  <c r="G63" i="11"/>
  <c r="H63" i="11"/>
  <c r="I63" i="11" s="1"/>
  <c r="J63" i="11" s="1"/>
  <c r="F62" i="11"/>
  <c r="G62" i="11"/>
  <c r="H62" i="11" s="1"/>
  <c r="I62" i="11" s="1"/>
  <c r="J62" i="11" s="1"/>
  <c r="O264" i="10"/>
  <c r="P264" i="10"/>
  <c r="Q264" i="10" s="1"/>
  <c r="H264" i="10"/>
  <c r="I264" i="10" s="1"/>
  <c r="J264" i="10" s="1"/>
  <c r="O263" i="10"/>
  <c r="P263" i="10"/>
  <c r="Q263" i="10"/>
  <c r="H263" i="10"/>
  <c r="I263" i="10" s="1"/>
  <c r="J263" i="10" s="1"/>
  <c r="O256" i="10"/>
  <c r="P256" i="10" s="1"/>
  <c r="Q256" i="10" s="1"/>
  <c r="H256" i="10"/>
  <c r="I256" i="10"/>
  <c r="J256" i="10" s="1"/>
  <c r="O255" i="10"/>
  <c r="P255" i="10" s="1"/>
  <c r="Q255" i="10" s="1"/>
  <c r="H255" i="10"/>
  <c r="I255" i="10"/>
  <c r="J255" i="10" s="1"/>
  <c r="O248" i="10"/>
  <c r="P248" i="10"/>
  <c r="Q248" i="10" s="1"/>
  <c r="H248" i="10"/>
  <c r="I248" i="10" s="1"/>
  <c r="J248" i="10" s="1"/>
  <c r="O247" i="10"/>
  <c r="P247" i="10"/>
  <c r="Q247" i="10"/>
  <c r="H247" i="10"/>
  <c r="I247" i="10" s="1"/>
  <c r="J247" i="10" s="1"/>
  <c r="O246" i="10"/>
  <c r="P246" i="10" s="1"/>
  <c r="Q246" i="10" s="1"/>
  <c r="H246" i="10"/>
  <c r="I246" i="10"/>
  <c r="J246" i="10" s="1"/>
  <c r="R60" i="11"/>
  <c r="S60" i="11" s="1"/>
  <c r="T60" i="11" s="1"/>
  <c r="U60" i="11" s="1"/>
  <c r="V60" i="11"/>
  <c r="R62" i="11"/>
  <c r="S62" i="11" s="1"/>
  <c r="T62" i="11" s="1"/>
  <c r="U62" i="11" s="1"/>
  <c r="V62" i="11" s="1"/>
  <c r="O81" i="10"/>
  <c r="P81" i="10" s="1"/>
  <c r="Q81" i="10"/>
  <c r="J81" i="10"/>
  <c r="O143" i="10"/>
  <c r="P143" i="10"/>
  <c r="Q143" i="10" s="1"/>
  <c r="H143" i="10"/>
  <c r="I143" i="10" s="1"/>
  <c r="J143" i="10" s="1"/>
  <c r="O163" i="10"/>
  <c r="P163" i="10" s="1"/>
  <c r="Q163" i="10" s="1"/>
  <c r="H163" i="10"/>
  <c r="I163" i="10" s="1"/>
  <c r="J163" i="10" s="1"/>
  <c r="O168" i="10"/>
  <c r="P168" i="10" s="1"/>
  <c r="Q168" i="10"/>
  <c r="H168" i="10"/>
  <c r="I168" i="10" s="1"/>
  <c r="J168" i="10" s="1"/>
  <c r="O41" i="10"/>
  <c r="P41" i="10" s="1"/>
  <c r="Q41" i="10" s="1"/>
  <c r="H41" i="10"/>
  <c r="I41" i="10"/>
  <c r="J41" i="10" s="1"/>
  <c r="O39" i="10"/>
  <c r="P39" i="10"/>
  <c r="Q39" i="10" s="1"/>
  <c r="H39" i="10"/>
  <c r="I39" i="10" s="1"/>
  <c r="J39" i="10" s="1"/>
  <c r="O137" i="10"/>
  <c r="P137" i="10" s="1"/>
  <c r="Q137" i="10" s="1"/>
  <c r="H137" i="10"/>
  <c r="I137" i="10" s="1"/>
  <c r="J137" i="10" s="1"/>
  <c r="O120" i="10"/>
  <c r="P120" i="10" s="1"/>
  <c r="Q120" i="10"/>
  <c r="H120" i="10"/>
  <c r="I120" i="10" s="1"/>
  <c r="J120" i="10" s="1"/>
  <c r="O83" i="10"/>
  <c r="P83" i="10" s="1"/>
  <c r="Q83" i="10" s="1"/>
  <c r="H83" i="10"/>
  <c r="I83" i="10"/>
  <c r="J83" i="10" s="1"/>
  <c r="O66" i="10"/>
  <c r="P66" i="10"/>
  <c r="Q66" i="10" s="1"/>
  <c r="H66" i="10"/>
  <c r="I66" i="10" s="1"/>
  <c r="J66" i="10" s="1"/>
  <c r="R61" i="11"/>
  <c r="S61" i="11"/>
  <c r="T61" i="11"/>
  <c r="U61" i="11" s="1"/>
  <c r="V61" i="11" s="1"/>
  <c r="F61" i="11"/>
  <c r="G61" i="11" s="1"/>
  <c r="H61" i="11"/>
  <c r="I61" i="11" s="1"/>
  <c r="J61" i="11" s="1"/>
  <c r="F60" i="11"/>
  <c r="G60" i="11"/>
  <c r="H60" i="11" s="1"/>
  <c r="I60" i="11" s="1"/>
  <c r="J60" i="11" s="1"/>
  <c r="F59" i="11"/>
  <c r="G59" i="11" s="1"/>
  <c r="H59" i="11" s="1"/>
  <c r="I59" i="11" s="1"/>
  <c r="J59" i="11" s="1"/>
  <c r="F58" i="11"/>
  <c r="G58" i="11" s="1"/>
  <c r="H58" i="11" s="1"/>
  <c r="I58" i="11" s="1"/>
  <c r="J58" i="11" s="1"/>
  <c r="F53" i="11"/>
  <c r="G53" i="11" s="1"/>
  <c r="H53" i="11" s="1"/>
  <c r="I53" i="11" s="1"/>
  <c r="J53" i="11" s="1"/>
  <c r="O262" i="10"/>
  <c r="P262" i="10"/>
  <c r="Q262" i="10" s="1"/>
  <c r="H262" i="10"/>
  <c r="I262" i="10"/>
  <c r="J262" i="10"/>
  <c r="O254" i="10"/>
  <c r="P254" i="10" s="1"/>
  <c r="Q254" i="10" s="1"/>
  <c r="H254" i="10"/>
  <c r="I254" i="10"/>
  <c r="J254" i="10" s="1"/>
  <c r="O245" i="10"/>
  <c r="P245" i="10" s="1"/>
  <c r="Q245" i="10" s="1"/>
  <c r="H245" i="10"/>
  <c r="I245" i="10" s="1"/>
  <c r="J245" i="10"/>
  <c r="R59" i="11"/>
  <c r="S59" i="11"/>
  <c r="T59" i="11"/>
  <c r="U59" i="11" s="1"/>
  <c r="V59" i="11" s="1"/>
  <c r="O59" i="10"/>
  <c r="P59" i="10" s="1"/>
  <c r="Q59" i="10" s="1"/>
  <c r="H59" i="10"/>
  <c r="I59" i="10"/>
  <c r="J59" i="10" s="1"/>
  <c r="O55" i="10"/>
  <c r="P55" i="10" s="1"/>
  <c r="Q55" i="10" s="1"/>
  <c r="H55" i="10"/>
  <c r="I55" i="10"/>
  <c r="J55" i="10" s="1"/>
  <c r="R58" i="11"/>
  <c r="S58" i="11"/>
  <c r="T58" i="11"/>
  <c r="U58" i="11" s="1"/>
  <c r="V58" i="11" s="1"/>
  <c r="R57" i="11"/>
  <c r="S57" i="11"/>
  <c r="T57" i="11"/>
  <c r="U57" i="11" s="1"/>
  <c r="V57" i="11" s="1"/>
  <c r="R56" i="11"/>
  <c r="S56" i="11" s="1"/>
  <c r="T56" i="11" s="1"/>
  <c r="U56" i="11" s="1"/>
  <c r="V56" i="11"/>
  <c r="R55" i="11"/>
  <c r="S55" i="11" s="1"/>
  <c r="T55" i="11" s="1"/>
  <c r="U55" i="11" s="1"/>
  <c r="V55" i="11" s="1"/>
  <c r="R54" i="11"/>
  <c r="S54" i="11" s="1"/>
  <c r="T54" i="11" s="1"/>
  <c r="U54" i="11" s="1"/>
  <c r="V54" i="11" s="1"/>
  <c r="O161" i="10"/>
  <c r="P161" i="10" s="1"/>
  <c r="Q161" i="10" s="1"/>
  <c r="H161" i="10"/>
  <c r="I161" i="10" s="1"/>
  <c r="J161" i="10"/>
  <c r="F57" i="11"/>
  <c r="G57" i="11" s="1"/>
  <c r="H57" i="11" s="1"/>
  <c r="I57" i="11" s="1"/>
  <c r="J57" i="11" s="1"/>
  <c r="F56" i="11"/>
  <c r="G56" i="11" s="1"/>
  <c r="H56" i="11" s="1"/>
  <c r="I56" i="11" s="1"/>
  <c r="J56" i="11" s="1"/>
  <c r="F52" i="11"/>
  <c r="G52" i="11" s="1"/>
  <c r="H52" i="11" s="1"/>
  <c r="I52" i="11" s="1"/>
  <c r="J52" i="11" s="1"/>
  <c r="F54" i="11"/>
  <c r="G54" i="11"/>
  <c r="H54" i="11"/>
  <c r="I54" i="11" s="1"/>
  <c r="J54" i="11" s="1"/>
  <c r="F55" i="11"/>
  <c r="G55" i="11" s="1"/>
  <c r="H55" i="11" s="1"/>
  <c r="I55" i="11" s="1"/>
  <c r="J55" i="11" s="1"/>
  <c r="S72" i="11"/>
  <c r="T72" i="11"/>
  <c r="U72" i="11"/>
  <c r="V72" i="11" s="1"/>
  <c r="S74" i="11"/>
  <c r="T74" i="11" s="1"/>
  <c r="S75" i="11"/>
  <c r="T75" i="11" s="1"/>
  <c r="S76" i="11"/>
  <c r="T76" i="11" s="1"/>
  <c r="S77" i="11"/>
  <c r="T77" i="11"/>
  <c r="S78" i="11"/>
  <c r="T78" i="11" s="1"/>
  <c r="S79" i="11"/>
  <c r="T79" i="11"/>
  <c r="S80" i="11"/>
  <c r="T80" i="11" s="1"/>
  <c r="S81" i="11"/>
  <c r="T81" i="11"/>
  <c r="S82" i="11"/>
  <c r="T82" i="11" s="1"/>
  <c r="S83" i="11"/>
  <c r="T83" i="11"/>
  <c r="S84" i="11"/>
  <c r="T84" i="11" s="1"/>
  <c r="S85" i="11"/>
  <c r="T85" i="11" s="1"/>
  <c r="S86" i="11"/>
  <c r="T86" i="11"/>
  <c r="S87" i="11"/>
  <c r="T87" i="11"/>
  <c r="S88" i="11"/>
  <c r="T88" i="11" s="1"/>
  <c r="S89" i="11"/>
  <c r="T89" i="11" s="1"/>
  <c r="S90" i="11"/>
  <c r="T90" i="11"/>
  <c r="S91" i="11"/>
  <c r="T91" i="11"/>
  <c r="S92" i="11"/>
  <c r="T92" i="11" s="1"/>
  <c r="S93" i="11"/>
  <c r="T93" i="11" s="1"/>
  <c r="S94" i="11"/>
  <c r="T94" i="11"/>
  <c r="S95" i="11"/>
  <c r="T95" i="11"/>
  <c r="S96" i="11"/>
  <c r="T96" i="11" s="1"/>
  <c r="S97" i="11"/>
  <c r="T97" i="11" s="1"/>
  <c r="S98" i="11"/>
  <c r="T98" i="11"/>
  <c r="S99" i="11"/>
  <c r="T99" i="11"/>
  <c r="S100" i="11"/>
  <c r="T100" i="11" s="1"/>
  <c r="S101" i="11"/>
  <c r="T101" i="11" s="1"/>
  <c r="S102" i="11"/>
  <c r="T102" i="11"/>
  <c r="S103" i="11"/>
  <c r="T103" i="11"/>
  <c r="S104" i="11"/>
  <c r="T104" i="11" s="1"/>
  <c r="S105" i="11"/>
  <c r="T105" i="11" s="1"/>
  <c r="S106" i="11"/>
  <c r="T106" i="11"/>
  <c r="S107" i="11"/>
  <c r="T107" i="11"/>
  <c r="S108" i="11"/>
  <c r="T108" i="11" s="1"/>
  <c r="S109" i="11"/>
  <c r="T109" i="11" s="1"/>
  <c r="S110" i="11"/>
  <c r="T110" i="11"/>
  <c r="S111" i="11"/>
  <c r="T111" i="11"/>
  <c r="S112" i="11"/>
  <c r="T112" i="11" s="1"/>
  <c r="S113" i="11"/>
  <c r="T113" i="11" s="1"/>
  <c r="S114" i="11"/>
  <c r="T114" i="11"/>
  <c r="S115" i="11"/>
  <c r="T115" i="11" s="1"/>
  <c r="S116" i="11"/>
  <c r="T116" i="11" s="1"/>
  <c r="S117" i="11"/>
  <c r="T117" i="11" s="1"/>
  <c r="S118" i="11"/>
  <c r="T118" i="11"/>
  <c r="S119" i="11"/>
  <c r="T119" i="11" s="1"/>
  <c r="S120" i="11"/>
  <c r="T120" i="11" s="1"/>
  <c r="S121" i="11"/>
  <c r="T121" i="11" s="1"/>
  <c r="S122" i="11"/>
  <c r="T122" i="11"/>
  <c r="S123" i="11"/>
  <c r="T123" i="11" s="1"/>
  <c r="S124" i="11"/>
  <c r="T124" i="11" s="1"/>
  <c r="S125" i="11"/>
  <c r="T125" i="11" s="1"/>
  <c r="S126" i="11"/>
  <c r="T126" i="11"/>
  <c r="S127" i="11"/>
  <c r="T127" i="11" s="1"/>
  <c r="S128" i="11"/>
  <c r="T128" i="11" s="1"/>
  <c r="S129" i="11"/>
  <c r="T129" i="11" s="1"/>
  <c r="S130" i="11"/>
  <c r="T130" i="11"/>
  <c r="S131" i="11"/>
  <c r="T131" i="11" s="1"/>
  <c r="S132" i="11"/>
  <c r="T132" i="11" s="1"/>
  <c r="S133" i="11"/>
  <c r="T133" i="11" s="1"/>
  <c r="S134" i="11"/>
  <c r="T134" i="11"/>
  <c r="S135" i="11"/>
  <c r="T135" i="11" s="1"/>
  <c r="S136" i="11"/>
  <c r="T136" i="11" s="1"/>
  <c r="S137" i="11"/>
  <c r="T137" i="11" s="1"/>
  <c r="S138" i="11"/>
  <c r="T138" i="11"/>
  <c r="S139" i="11"/>
  <c r="T139" i="11" s="1"/>
  <c r="S140" i="11"/>
  <c r="T140" i="11" s="1"/>
  <c r="S141" i="11"/>
  <c r="T141" i="11" s="1"/>
  <c r="S142" i="11"/>
  <c r="T142" i="11"/>
  <c r="S143" i="11"/>
  <c r="T143" i="11" s="1"/>
  <c r="S144" i="11"/>
  <c r="T144" i="11" s="1"/>
  <c r="S145" i="11"/>
  <c r="T145" i="11" s="1"/>
  <c r="S146" i="11"/>
  <c r="T146" i="11"/>
  <c r="S147" i="11"/>
  <c r="T147" i="11" s="1"/>
  <c r="S148" i="11"/>
  <c r="T148" i="11" s="1"/>
  <c r="S149" i="11"/>
  <c r="T149" i="11" s="1"/>
  <c r="S150" i="11"/>
  <c r="T150" i="11"/>
  <c r="S151" i="11"/>
  <c r="T151" i="11" s="1"/>
  <c r="S152" i="11"/>
  <c r="T152" i="11" s="1"/>
  <c r="S153" i="11"/>
  <c r="T153" i="11" s="1"/>
  <c r="S154" i="11"/>
  <c r="T154" i="11"/>
  <c r="S155" i="11"/>
  <c r="T155" i="11" s="1"/>
  <c r="S156" i="11"/>
  <c r="T156" i="11" s="1"/>
  <c r="S157" i="11"/>
  <c r="T157" i="11" s="1"/>
  <c r="S158" i="11"/>
  <c r="T158" i="11"/>
  <c r="S159" i="11"/>
  <c r="T159" i="11" s="1"/>
  <c r="S160" i="11"/>
  <c r="T160" i="11" s="1"/>
  <c r="S161" i="11"/>
  <c r="T161" i="11" s="1"/>
  <c r="S162" i="11"/>
  <c r="T162" i="11"/>
  <c r="S163" i="11"/>
  <c r="T163" i="11" s="1"/>
  <c r="S164" i="11"/>
  <c r="T164" i="11" s="1"/>
  <c r="S165" i="11"/>
  <c r="T165" i="11" s="1"/>
  <c r="S166" i="11"/>
  <c r="T166" i="11"/>
  <c r="S167" i="11"/>
  <c r="T167" i="11" s="1"/>
  <c r="S168" i="11"/>
  <c r="T168" i="11" s="1"/>
  <c r="S169" i="11"/>
  <c r="T169" i="11" s="1"/>
  <c r="S170" i="11"/>
  <c r="T170" i="11"/>
  <c r="S171" i="11"/>
  <c r="T171" i="11" s="1"/>
  <c r="S172" i="11"/>
  <c r="T172" i="11" s="1"/>
  <c r="S173" i="11"/>
  <c r="T173" i="11" s="1"/>
  <c r="S174" i="11"/>
  <c r="T174" i="11"/>
  <c r="S175" i="11"/>
  <c r="T175" i="11" s="1"/>
  <c r="S176" i="11"/>
  <c r="T176" i="11" s="1"/>
  <c r="S177" i="11"/>
  <c r="T177" i="11" s="1"/>
  <c r="S178" i="11"/>
  <c r="T178" i="11"/>
  <c r="S179" i="11"/>
  <c r="T179" i="11" s="1"/>
  <c r="S180" i="11"/>
  <c r="T180" i="11" s="1"/>
  <c r="S181" i="11"/>
  <c r="T181" i="11" s="1"/>
  <c r="S182" i="11"/>
  <c r="T182" i="11"/>
  <c r="S183" i="11"/>
  <c r="T183" i="11" s="1"/>
  <c r="S184" i="11"/>
  <c r="T184" i="11" s="1"/>
  <c r="S185" i="11"/>
  <c r="T185" i="11" s="1"/>
  <c r="S186" i="11"/>
  <c r="T186" i="11"/>
  <c r="S187" i="11"/>
  <c r="T187" i="11" s="1"/>
  <c r="S188" i="11"/>
  <c r="T188" i="11" s="1"/>
  <c r="S189" i="11"/>
  <c r="T189" i="11" s="1"/>
  <c r="S190" i="11"/>
  <c r="T190" i="11"/>
  <c r="S191" i="11"/>
  <c r="T191" i="11" s="1"/>
  <c r="S192" i="11"/>
  <c r="T192" i="11" s="1"/>
  <c r="S193" i="11"/>
  <c r="T193" i="11" s="1"/>
  <c r="S194" i="11"/>
  <c r="T194" i="11"/>
  <c r="S195" i="11"/>
  <c r="T195" i="11" s="1"/>
  <c r="S196" i="11"/>
  <c r="T196" i="11" s="1"/>
  <c r="S197" i="11"/>
  <c r="T197" i="11" s="1"/>
  <c r="S198" i="11"/>
  <c r="T198" i="11"/>
  <c r="S199" i="11"/>
  <c r="T199" i="11" s="1"/>
  <c r="S200" i="11"/>
  <c r="T200" i="11" s="1"/>
  <c r="S201" i="11"/>
  <c r="T201" i="11" s="1"/>
  <c r="S202" i="11"/>
  <c r="T202" i="11"/>
  <c r="S203" i="11"/>
  <c r="T203" i="11" s="1"/>
  <c r="S204" i="11"/>
  <c r="T204" i="11" s="1"/>
  <c r="S205" i="11"/>
  <c r="T205" i="11" s="1"/>
  <c r="S206" i="11"/>
  <c r="T206" i="11"/>
  <c r="S207" i="11"/>
  <c r="T207" i="11" s="1"/>
  <c r="S208" i="11"/>
  <c r="T208" i="11" s="1"/>
  <c r="S209" i="11"/>
  <c r="T209" i="11" s="1"/>
  <c r="S210" i="11"/>
  <c r="T210" i="11"/>
  <c r="S211" i="11"/>
  <c r="T211" i="11" s="1"/>
  <c r="S212" i="11"/>
  <c r="T212" i="11" s="1"/>
  <c r="S213" i="11"/>
  <c r="T213" i="11" s="1"/>
  <c r="S214" i="11"/>
  <c r="T214" i="11"/>
  <c r="S215" i="11"/>
  <c r="T215" i="11" s="1"/>
  <c r="S216" i="11"/>
  <c r="T216" i="11" s="1"/>
  <c r="S217" i="11"/>
  <c r="T217" i="11" s="1"/>
  <c r="S218" i="11"/>
  <c r="T218" i="11"/>
  <c r="S219" i="11"/>
  <c r="T219" i="11" s="1"/>
  <c r="S220" i="11"/>
  <c r="T220" i="11" s="1"/>
  <c r="S221" i="11"/>
  <c r="T221" i="11" s="1"/>
  <c r="S222" i="11"/>
  <c r="T222" i="11"/>
  <c r="S223" i="11"/>
  <c r="T223" i="11" s="1"/>
  <c r="S224" i="11"/>
  <c r="T224" i="11" s="1"/>
  <c r="S225" i="11"/>
  <c r="T225" i="11" s="1"/>
  <c r="S226" i="11"/>
  <c r="T226" i="11"/>
  <c r="S227" i="11"/>
  <c r="T227" i="11" s="1"/>
  <c r="S228" i="11"/>
  <c r="T228" i="11" s="1"/>
  <c r="S229" i="11"/>
  <c r="T229" i="11" s="1"/>
  <c r="S230" i="11"/>
  <c r="T230" i="11"/>
  <c r="S231" i="11"/>
  <c r="T231" i="11" s="1"/>
  <c r="S232" i="11"/>
  <c r="T232" i="11" s="1"/>
  <c r="S233" i="11"/>
  <c r="T233" i="11" s="1"/>
  <c r="S234" i="11"/>
  <c r="T234" i="11"/>
  <c r="S235" i="11"/>
  <c r="T235" i="11" s="1"/>
  <c r="S236" i="11"/>
  <c r="T236" i="11" s="1"/>
  <c r="G78" i="11"/>
  <c r="H78" i="11" s="1"/>
  <c r="G79" i="11"/>
  <c r="H79" i="11"/>
  <c r="G80" i="11"/>
  <c r="H80" i="11" s="1"/>
  <c r="G81" i="11"/>
  <c r="H81" i="11" s="1"/>
  <c r="G82" i="11"/>
  <c r="H82" i="11" s="1"/>
  <c r="G83" i="11"/>
  <c r="H83" i="11"/>
  <c r="G84" i="11"/>
  <c r="H84" i="11" s="1"/>
  <c r="G85" i="11"/>
  <c r="H85" i="11" s="1"/>
  <c r="G86" i="11"/>
  <c r="H86" i="11" s="1"/>
  <c r="G87" i="11"/>
  <c r="H87" i="11" s="1"/>
  <c r="G88" i="11"/>
  <c r="H88" i="11" s="1"/>
  <c r="G89" i="11"/>
  <c r="H89" i="11" s="1"/>
  <c r="G90" i="11"/>
  <c r="H90" i="11" s="1"/>
  <c r="G91" i="11"/>
  <c r="H91" i="11" s="1"/>
  <c r="G92" i="11"/>
  <c r="H92" i="11" s="1"/>
  <c r="G93" i="11"/>
  <c r="H93" i="11" s="1"/>
  <c r="G94" i="11"/>
  <c r="H94" i="11" s="1"/>
  <c r="G95" i="11"/>
  <c r="H95" i="11" s="1"/>
  <c r="G96" i="11"/>
  <c r="H96" i="11" s="1"/>
  <c r="G97" i="11"/>
  <c r="H97" i="11" s="1"/>
  <c r="G98" i="11"/>
  <c r="H98" i="11" s="1"/>
  <c r="G99" i="11"/>
  <c r="H99" i="11" s="1"/>
  <c r="G100" i="11"/>
  <c r="H100" i="11" s="1"/>
  <c r="G101" i="11"/>
  <c r="H101" i="11" s="1"/>
  <c r="G102" i="11"/>
  <c r="H102" i="11" s="1"/>
  <c r="G103" i="11"/>
  <c r="H103" i="11" s="1"/>
  <c r="G104" i="11"/>
  <c r="H104" i="11" s="1"/>
  <c r="G105" i="11"/>
  <c r="H105" i="11" s="1"/>
  <c r="G106" i="11"/>
  <c r="H106" i="11" s="1"/>
  <c r="G107" i="11"/>
  <c r="H107" i="11" s="1"/>
  <c r="G108" i="11"/>
  <c r="H108" i="11" s="1"/>
  <c r="G109" i="11"/>
  <c r="H109" i="11" s="1"/>
  <c r="G110" i="11"/>
  <c r="H110" i="11" s="1"/>
  <c r="G111" i="11"/>
  <c r="H111" i="11" s="1"/>
  <c r="G112" i="11"/>
  <c r="H112" i="11" s="1"/>
  <c r="G113" i="11"/>
  <c r="H113" i="11" s="1"/>
  <c r="O108" i="10"/>
  <c r="P108" i="10" s="1"/>
  <c r="Q108" i="10"/>
  <c r="H108" i="10"/>
  <c r="I108" i="10" s="1"/>
  <c r="J108" i="10" s="1"/>
  <c r="G70" i="11"/>
  <c r="H70" i="11" s="1"/>
  <c r="I70" i="11" s="1"/>
  <c r="G71" i="11"/>
  <c r="H71" i="11"/>
  <c r="I71" i="11"/>
  <c r="J71" i="11" s="1"/>
  <c r="F40" i="11"/>
  <c r="G40" i="11"/>
  <c r="H40" i="11" s="1"/>
  <c r="I40" i="11"/>
  <c r="J40" i="11" s="1"/>
  <c r="O5" i="10"/>
  <c r="P5" i="10"/>
  <c r="Q5" i="10" s="1"/>
  <c r="O4" i="10"/>
  <c r="P4" i="10"/>
  <c r="Q4" i="10" s="1"/>
  <c r="H4" i="10"/>
  <c r="I4" i="10" s="1"/>
  <c r="J4" i="10"/>
  <c r="O3" i="10"/>
  <c r="P3" i="10" s="1"/>
  <c r="Q3" i="10" s="1"/>
  <c r="H3" i="10"/>
  <c r="I3" i="10" s="1"/>
  <c r="J3" i="10" s="1"/>
  <c r="H5" i="10"/>
  <c r="I5" i="10"/>
  <c r="J5" i="10" s="1"/>
  <c r="O6" i="10"/>
  <c r="P6" i="10" s="1"/>
  <c r="Q6" i="10"/>
  <c r="H6" i="10"/>
  <c r="I6" i="10"/>
  <c r="J6" i="10" s="1"/>
  <c r="O136" i="10"/>
  <c r="P136" i="10"/>
  <c r="Q136" i="10" s="1"/>
  <c r="H136" i="10"/>
  <c r="I136" i="10"/>
  <c r="J136" i="10" s="1"/>
  <c r="O158" i="10"/>
  <c r="P158" i="10" s="1"/>
  <c r="Q158" i="10"/>
  <c r="H158" i="10"/>
  <c r="I158" i="10" s="1"/>
  <c r="J158" i="10" s="1"/>
  <c r="O19" i="10"/>
  <c r="P19" i="10" s="1"/>
  <c r="Q19" i="10" s="1"/>
  <c r="H19" i="10"/>
  <c r="I19" i="10"/>
  <c r="J19" i="10" s="1"/>
  <c r="O27" i="10"/>
  <c r="P27" i="10" s="1"/>
  <c r="Q27" i="10"/>
  <c r="H27" i="10"/>
  <c r="I27" i="10"/>
  <c r="J27" i="10" s="1"/>
  <c r="O18" i="10"/>
  <c r="P18" i="10"/>
  <c r="Q18" i="10" s="1"/>
  <c r="H18" i="10"/>
  <c r="I18" i="10"/>
  <c r="J18" i="10" s="1"/>
  <c r="O157" i="10"/>
  <c r="P157" i="10" s="1"/>
  <c r="Q157" i="10" s="1"/>
  <c r="H157" i="10"/>
  <c r="I157" i="10" s="1"/>
  <c r="J157" i="10" s="1"/>
  <c r="O100" i="10"/>
  <c r="P100" i="10" s="1"/>
  <c r="Q100" i="10" s="1"/>
  <c r="H100" i="10"/>
  <c r="I100" i="10"/>
  <c r="J100" i="10"/>
  <c r="O101" i="10"/>
  <c r="P101" i="10" s="1"/>
  <c r="Q101" i="10"/>
  <c r="H101" i="10"/>
  <c r="I101" i="10"/>
  <c r="J101" i="10" s="1"/>
  <c r="O102" i="10"/>
  <c r="P102" i="10" s="1"/>
  <c r="Q102" i="10" s="1"/>
  <c r="H102" i="10"/>
  <c r="I102" i="10"/>
  <c r="J102" i="10" s="1"/>
  <c r="O103" i="10"/>
  <c r="P103" i="10" s="1"/>
  <c r="Q103" i="10" s="1"/>
  <c r="H103" i="10"/>
  <c r="I103" i="10" s="1"/>
  <c r="J103" i="10" s="1"/>
  <c r="O98" i="10"/>
  <c r="P98" i="10" s="1"/>
  <c r="Q98" i="10"/>
  <c r="H98" i="10"/>
  <c r="I98" i="10"/>
  <c r="J98" i="10"/>
  <c r="R12" i="11"/>
  <c r="S12" i="11" s="1"/>
  <c r="T12" i="11"/>
  <c r="U12" i="11" s="1"/>
  <c r="V12" i="11" s="1"/>
  <c r="R11" i="11"/>
  <c r="S11" i="11"/>
  <c r="T11" i="11"/>
  <c r="U11" i="11" s="1"/>
  <c r="V11" i="11" s="1"/>
  <c r="R10" i="11"/>
  <c r="S10" i="11" s="1"/>
  <c r="T10" i="11" s="1"/>
  <c r="U10" i="11" s="1"/>
  <c r="V10" i="11" s="1"/>
  <c r="R6" i="11"/>
  <c r="S6" i="11" s="1"/>
  <c r="T6" i="11" s="1"/>
  <c r="U6" i="11" s="1"/>
  <c r="V6" i="11" s="1"/>
  <c r="R4" i="11"/>
  <c r="S4" i="11" s="1"/>
  <c r="T4" i="11" s="1"/>
  <c r="U4" i="11" s="1"/>
  <c r="V4" i="11" s="1"/>
  <c r="F46" i="11"/>
  <c r="G46" i="11"/>
  <c r="H46" i="11" s="1"/>
  <c r="I46" i="11" s="1"/>
  <c r="J46" i="11" s="1"/>
  <c r="F43" i="11"/>
  <c r="G43" i="11"/>
  <c r="H43" i="11" s="1"/>
  <c r="I43" i="11" s="1"/>
  <c r="J43" i="11" s="1"/>
  <c r="G68" i="11"/>
  <c r="H68" i="11"/>
  <c r="I68" i="11" s="1"/>
  <c r="J68" i="11" s="1"/>
  <c r="G73" i="11"/>
  <c r="H73" i="11"/>
  <c r="I73" i="11" s="1"/>
  <c r="J73" i="11"/>
  <c r="F39" i="11"/>
  <c r="G39" i="11"/>
  <c r="H39" i="11" s="1"/>
  <c r="I39" i="11" s="1"/>
  <c r="J39" i="11" s="1"/>
  <c r="F37" i="11"/>
  <c r="G37" i="11" s="1"/>
  <c r="H37" i="11" s="1"/>
  <c r="I37" i="11" s="1"/>
  <c r="J37" i="11" s="1"/>
  <c r="F31" i="11"/>
  <c r="G31" i="11"/>
  <c r="H31" i="11"/>
  <c r="I31" i="11" s="1"/>
  <c r="J31" i="11" s="1"/>
  <c r="G74" i="11"/>
  <c r="H74" i="11" s="1"/>
  <c r="I74" i="11" s="1"/>
  <c r="J74" i="11" s="1"/>
  <c r="F26" i="11"/>
  <c r="G26" i="11"/>
  <c r="H26" i="11"/>
  <c r="I26" i="11" s="1"/>
  <c r="F25" i="11"/>
  <c r="G25" i="11" s="1"/>
  <c r="H25" i="11"/>
  <c r="I25" i="11" s="1"/>
  <c r="F21" i="11"/>
  <c r="G21" i="11"/>
  <c r="H21" i="11" s="1"/>
  <c r="I21" i="11" s="1"/>
  <c r="J21" i="11" s="1"/>
  <c r="F19" i="11"/>
  <c r="G19" i="11"/>
  <c r="H19" i="11" s="1"/>
  <c r="I19" i="11" s="1"/>
  <c r="G72" i="11"/>
  <c r="H72" i="11"/>
  <c r="I72" i="11" s="1"/>
  <c r="J72" i="11" s="1"/>
  <c r="F15" i="11"/>
  <c r="G15" i="11"/>
  <c r="H15" i="11" s="1"/>
  <c r="I15" i="11" s="1"/>
  <c r="J15" i="11" s="1"/>
  <c r="F14" i="11"/>
  <c r="G14" i="11" s="1"/>
  <c r="H14" i="11" s="1"/>
  <c r="I14" i="11" s="1"/>
  <c r="J14" i="11" s="1"/>
  <c r="F13" i="11"/>
  <c r="G13" i="11"/>
  <c r="H13" i="11" s="1"/>
  <c r="I13" i="11" s="1"/>
  <c r="J13" i="11" s="1"/>
  <c r="G77" i="11"/>
  <c r="H77" i="11"/>
  <c r="I77" i="11"/>
  <c r="J77" i="11" s="1"/>
  <c r="G76" i="11"/>
  <c r="H76" i="11" s="1"/>
  <c r="I76" i="11" s="1"/>
  <c r="F4" i="11"/>
  <c r="G4" i="11" s="1"/>
  <c r="H4" i="11" s="1"/>
  <c r="I4" i="11" s="1"/>
  <c r="O36" i="10"/>
  <c r="P36" i="10"/>
  <c r="Q36" i="10" s="1"/>
  <c r="H36" i="10"/>
  <c r="I36" i="10" s="1"/>
  <c r="J36" i="10" s="1"/>
  <c r="O35" i="10"/>
  <c r="P35" i="10"/>
  <c r="Q35" i="10" s="1"/>
  <c r="H35" i="10"/>
  <c r="I35" i="10" s="1"/>
  <c r="J35" i="10" s="1"/>
  <c r="O34" i="10"/>
  <c r="P34" i="10" s="1"/>
  <c r="Q34" i="10" s="1"/>
  <c r="H34" i="10"/>
  <c r="I34" i="10" s="1"/>
  <c r="J34" i="10" s="1"/>
  <c r="O17" i="10"/>
  <c r="P17" i="10"/>
  <c r="Q17" i="10" s="1"/>
  <c r="H17" i="10"/>
  <c r="I17" i="10"/>
  <c r="J17" i="10"/>
  <c r="O16" i="10"/>
  <c r="P16" i="10"/>
  <c r="Q16" i="10" s="1"/>
  <c r="H16" i="10"/>
  <c r="I16" i="10" s="1"/>
  <c r="J16" i="10" s="1"/>
  <c r="O33" i="10"/>
  <c r="P33" i="10"/>
  <c r="Q33" i="10" s="1"/>
  <c r="H33" i="10"/>
  <c r="I33" i="10" s="1"/>
  <c r="J33" i="10" s="1"/>
  <c r="O37" i="10"/>
  <c r="P37" i="10" s="1"/>
  <c r="Q37" i="10" s="1"/>
  <c r="H37" i="10"/>
  <c r="I37" i="10" s="1"/>
  <c r="J37" i="10" s="1"/>
  <c r="O261" i="10"/>
  <c r="P261" i="10"/>
  <c r="Q261" i="10" s="1"/>
  <c r="H261" i="10"/>
  <c r="I261" i="10"/>
  <c r="J261" i="10"/>
  <c r="O260" i="10"/>
  <c r="P260" i="10"/>
  <c r="Q260" i="10" s="1"/>
  <c r="H260" i="10"/>
  <c r="I260" i="10" s="1"/>
  <c r="J260" i="10" s="1"/>
  <c r="O259" i="10"/>
  <c r="P259" i="10"/>
  <c r="Q259" i="10" s="1"/>
  <c r="H259" i="10"/>
  <c r="I259" i="10" s="1"/>
  <c r="J259" i="10" s="1"/>
  <c r="O253" i="10"/>
  <c r="P253" i="10" s="1"/>
  <c r="Q253" i="10" s="1"/>
  <c r="H253" i="10"/>
  <c r="I253" i="10" s="1"/>
  <c r="J253" i="10" s="1"/>
  <c r="O252" i="10"/>
  <c r="P252" i="10"/>
  <c r="Q252" i="10" s="1"/>
  <c r="H252" i="10"/>
  <c r="I252" i="10"/>
  <c r="J252" i="10"/>
  <c r="O251" i="10"/>
  <c r="P251" i="10"/>
  <c r="Q251" i="10" s="1"/>
  <c r="H251" i="10"/>
  <c r="I251" i="10" s="1"/>
  <c r="J251" i="10" s="1"/>
  <c r="O244" i="10"/>
  <c r="P244" i="10"/>
  <c r="Q244" i="10" s="1"/>
  <c r="H244" i="10"/>
  <c r="I244" i="10" s="1"/>
  <c r="J244" i="10" s="1"/>
  <c r="O31" i="10"/>
  <c r="P31" i="10" s="1"/>
  <c r="Q31" i="10" s="1"/>
  <c r="H31" i="10"/>
  <c r="I31" i="10" s="1"/>
  <c r="J31" i="10" s="1"/>
  <c r="O15" i="10"/>
  <c r="P15" i="10"/>
  <c r="Q15" i="10" s="1"/>
  <c r="H15" i="10"/>
  <c r="I15" i="10"/>
  <c r="J15" i="10"/>
  <c r="O14" i="10"/>
  <c r="P14" i="10"/>
  <c r="Q14" i="10" s="1"/>
  <c r="H14" i="10"/>
  <c r="I14" i="10" s="1"/>
  <c r="J14" i="10" s="1"/>
  <c r="O243" i="10"/>
  <c r="P243" i="10"/>
  <c r="Q243" i="10" s="1"/>
  <c r="H243" i="10"/>
  <c r="I243" i="10" s="1"/>
  <c r="J243" i="10" s="1"/>
  <c r="O242" i="10"/>
  <c r="P242" i="10" s="1"/>
  <c r="Q242" i="10" s="1"/>
  <c r="H242" i="10"/>
  <c r="I242" i="10" s="1"/>
  <c r="J242" i="10" s="1"/>
  <c r="O239" i="10"/>
  <c r="P239" i="10"/>
  <c r="Q239" i="10" s="1"/>
  <c r="H239" i="10"/>
  <c r="I239" i="10"/>
  <c r="J239" i="10"/>
  <c r="O236" i="10"/>
  <c r="P236" i="10"/>
  <c r="Q236" i="10" s="1"/>
  <c r="H236" i="10"/>
  <c r="I236" i="10" s="1"/>
  <c r="J236" i="10" s="1"/>
  <c r="O233" i="10"/>
  <c r="P233" i="10"/>
  <c r="Q233" i="10" s="1"/>
  <c r="H233" i="10"/>
  <c r="I233" i="10" s="1"/>
  <c r="J233" i="10" s="1"/>
  <c r="O139" i="10"/>
  <c r="P139" i="10" s="1"/>
  <c r="Q139" i="10" s="1"/>
  <c r="O29" i="10"/>
  <c r="P29" i="10" s="1"/>
  <c r="Q29" i="10" s="1"/>
  <c r="H29" i="10"/>
  <c r="I29" i="10"/>
  <c r="J29" i="10" s="1"/>
  <c r="O232" i="10"/>
  <c r="P232" i="10"/>
  <c r="Q232" i="10"/>
  <c r="H232" i="10"/>
  <c r="I232" i="10"/>
  <c r="J232" i="10" s="1"/>
  <c r="O240" i="10"/>
  <c r="P240" i="10" s="1"/>
  <c r="Q240" i="10" s="1"/>
  <c r="H240" i="10"/>
  <c r="I240" i="10"/>
  <c r="J240" i="10" s="1"/>
  <c r="O235" i="10"/>
  <c r="P235" i="10" s="1"/>
  <c r="Q235" i="10" s="1"/>
  <c r="H235" i="10"/>
  <c r="I235" i="10" s="1"/>
  <c r="J235" i="10" s="1"/>
  <c r="O184" i="10"/>
  <c r="P184" i="10" s="1"/>
  <c r="Q184" i="10" s="1"/>
  <c r="H184" i="10"/>
  <c r="I184" i="10"/>
  <c r="J184" i="10" s="1"/>
  <c r="O91" i="10"/>
  <c r="P91" i="10"/>
  <c r="Q91" i="10"/>
  <c r="H91" i="10"/>
  <c r="I91" i="10"/>
  <c r="J91" i="10" s="1"/>
  <c r="O90" i="10"/>
  <c r="P90" i="10" s="1"/>
  <c r="Q90" i="10" s="1"/>
  <c r="H90" i="10"/>
  <c r="I90" i="10"/>
  <c r="J90" i="10" s="1"/>
  <c r="O89" i="10"/>
  <c r="P89" i="10" s="1"/>
  <c r="Q89" i="10" s="1"/>
  <c r="H89" i="10"/>
  <c r="I89" i="10" s="1"/>
  <c r="J89" i="10" s="1"/>
  <c r="O93" i="10"/>
  <c r="P93" i="10" s="1"/>
  <c r="Q93" i="10" s="1"/>
  <c r="H93" i="10"/>
  <c r="I93" i="10"/>
  <c r="J93" i="10" s="1"/>
  <c r="O88" i="10"/>
  <c r="P88" i="10"/>
  <c r="Q88" i="10"/>
  <c r="H88" i="10"/>
  <c r="I88" i="10"/>
  <c r="J88" i="10" s="1"/>
  <c r="O30" i="10"/>
  <c r="P30" i="10" s="1"/>
  <c r="Q30" i="10" s="1"/>
  <c r="H30" i="10"/>
  <c r="I30" i="10"/>
  <c r="J30" i="10" s="1"/>
  <c r="O286" i="10"/>
  <c r="P286" i="10" s="1"/>
  <c r="Q286" i="10" s="1"/>
  <c r="H286" i="10"/>
  <c r="I286" i="10" s="1"/>
  <c r="J286" i="10" s="1"/>
  <c r="O283" i="10"/>
  <c r="P283" i="10" s="1"/>
  <c r="Q283" i="10" s="1"/>
  <c r="H283" i="10"/>
  <c r="I283" i="10"/>
  <c r="J283" i="10" s="1"/>
  <c r="O12" i="10"/>
  <c r="P12" i="10"/>
  <c r="Q12" i="10"/>
  <c r="H12" i="10"/>
  <c r="I12" i="10"/>
  <c r="J12" i="10" s="1"/>
  <c r="O78" i="10"/>
  <c r="P78" i="10" s="1"/>
  <c r="Q78" i="10" s="1"/>
  <c r="H78" i="10"/>
  <c r="I78" i="10"/>
  <c r="J78" i="10" s="1"/>
  <c r="O281" i="10"/>
  <c r="P281" i="10" s="1"/>
  <c r="Q281" i="10" s="1"/>
  <c r="H281" i="10"/>
  <c r="I281" i="10" s="1"/>
  <c r="J281" i="10" s="1"/>
  <c r="O280" i="10"/>
  <c r="P280" i="10" s="1"/>
  <c r="Q280" i="10" s="1"/>
  <c r="H280" i="10"/>
  <c r="I280" i="10"/>
  <c r="J280" i="10" s="1"/>
  <c r="O279" i="10"/>
  <c r="P279" i="10"/>
  <c r="Q279" i="10"/>
  <c r="H279" i="10"/>
  <c r="I279" i="10"/>
  <c r="J279" i="10" s="1"/>
  <c r="O278" i="10"/>
  <c r="P278" i="10" s="1"/>
  <c r="Q278" i="10" s="1"/>
  <c r="H278" i="10"/>
  <c r="I278" i="10"/>
  <c r="J278" i="10" s="1"/>
  <c r="O277" i="10"/>
  <c r="P277" i="10" s="1"/>
  <c r="Q277" i="10" s="1"/>
  <c r="H277" i="10"/>
  <c r="I277" i="10" s="1"/>
  <c r="J277" i="10" s="1"/>
  <c r="O275" i="10"/>
  <c r="P275" i="10" s="1"/>
  <c r="Q275" i="10" s="1"/>
  <c r="H275" i="10"/>
  <c r="I275" i="10"/>
  <c r="J275" i="10"/>
  <c r="O132" i="10"/>
  <c r="P132" i="10"/>
  <c r="Q132" i="10"/>
  <c r="H132" i="10"/>
  <c r="I132" i="10"/>
  <c r="J132" i="10" s="1"/>
  <c r="O125" i="10"/>
  <c r="P125" i="10"/>
  <c r="Q125" i="10" s="1"/>
  <c r="H125" i="10"/>
  <c r="I125" i="10"/>
  <c r="J125" i="10" s="1"/>
  <c r="O159" i="10"/>
  <c r="P159" i="10" s="1"/>
  <c r="Q159" i="10" s="1"/>
  <c r="H159" i="10"/>
  <c r="I159" i="10" s="1"/>
  <c r="J159" i="10" s="1"/>
  <c r="O155" i="10"/>
  <c r="P155" i="10" s="1"/>
  <c r="Q155" i="10" s="1"/>
  <c r="H155" i="10"/>
  <c r="I155" i="10"/>
  <c r="J155" i="10"/>
  <c r="O153" i="10"/>
  <c r="P153" i="10"/>
  <c r="Q153" i="10"/>
  <c r="H153" i="10"/>
  <c r="I153" i="10"/>
  <c r="J153" i="10" s="1"/>
  <c r="O151" i="10"/>
  <c r="P151" i="10"/>
  <c r="Q151" i="10" s="1"/>
  <c r="H151" i="10"/>
  <c r="I151" i="10"/>
  <c r="J151" i="10" s="1"/>
  <c r="O149" i="10"/>
  <c r="P149" i="10" s="1"/>
  <c r="Q149" i="10" s="1"/>
  <c r="H149" i="10"/>
  <c r="I149" i="10" s="1"/>
  <c r="J149" i="10" s="1"/>
  <c r="O147" i="10"/>
  <c r="P147" i="10" s="1"/>
  <c r="Q147" i="10" s="1"/>
  <c r="H147" i="10"/>
  <c r="I147" i="10"/>
  <c r="J147" i="10"/>
  <c r="O140" i="10"/>
  <c r="P140" i="10"/>
  <c r="Q140" i="10"/>
  <c r="H140" i="10"/>
  <c r="I140" i="10"/>
  <c r="J140" i="10" s="1"/>
  <c r="O51" i="10"/>
  <c r="P51" i="10"/>
  <c r="Q51" i="10" s="1"/>
  <c r="H51" i="10"/>
  <c r="I51" i="10"/>
  <c r="J51" i="10" s="1"/>
  <c r="O50" i="10"/>
  <c r="P50" i="10" s="1"/>
  <c r="Q50" i="10" s="1"/>
  <c r="H50" i="10"/>
  <c r="I50" i="10" s="1"/>
  <c r="J50" i="10" s="1"/>
  <c r="O294" i="10"/>
  <c r="P294" i="10" s="1"/>
  <c r="Q294" i="10" s="1"/>
  <c r="H294" i="10"/>
  <c r="I294" i="10"/>
  <c r="J294" i="10"/>
  <c r="O293" i="10"/>
  <c r="P293" i="10"/>
  <c r="Q293" i="10"/>
  <c r="H293" i="10"/>
  <c r="I293" i="10"/>
  <c r="J293" i="10" s="1"/>
  <c r="O292" i="10"/>
  <c r="P292" i="10"/>
  <c r="Q292" i="10" s="1"/>
  <c r="H292" i="10"/>
  <c r="I292" i="10"/>
  <c r="J292" i="10" s="1"/>
  <c r="O291" i="10"/>
  <c r="P291" i="10" s="1"/>
  <c r="Q291" i="10" s="1"/>
  <c r="H291" i="10"/>
  <c r="I291" i="10" s="1"/>
  <c r="J291" i="10" s="1"/>
  <c r="O185" i="10"/>
  <c r="P185" i="10" s="1"/>
  <c r="Q185" i="10" s="1"/>
  <c r="H185" i="10"/>
  <c r="I185" i="10"/>
  <c r="J185" i="10"/>
  <c r="O181" i="10"/>
  <c r="P181" i="10"/>
  <c r="Q181" i="10"/>
  <c r="H181" i="10"/>
  <c r="I181" i="10"/>
  <c r="J181" i="10" s="1"/>
  <c r="O178" i="10"/>
  <c r="P178" i="10"/>
  <c r="Q178" i="10" s="1"/>
  <c r="H178" i="10"/>
  <c r="I178" i="10"/>
  <c r="J178" i="10" s="1"/>
  <c r="O175" i="10"/>
  <c r="P175" i="10" s="1"/>
  <c r="Q175" i="10" s="1"/>
  <c r="H175" i="10"/>
  <c r="I175" i="10" s="1"/>
  <c r="J175" i="10" s="1"/>
  <c r="O172" i="10"/>
  <c r="P172" i="10" s="1"/>
  <c r="Q172" i="10" s="1"/>
  <c r="H172" i="10"/>
  <c r="I172" i="10"/>
  <c r="J172" i="10"/>
  <c r="O170" i="10"/>
  <c r="P170" i="10"/>
  <c r="Q170" i="10"/>
  <c r="H170" i="10"/>
  <c r="I170" i="10"/>
  <c r="J170" i="10" s="1"/>
  <c r="O164" i="10"/>
  <c r="P164" i="10"/>
  <c r="Q164" i="10" s="1"/>
  <c r="H164" i="10"/>
  <c r="I164" i="10"/>
  <c r="J164" i="10" s="1"/>
  <c r="O274" i="10"/>
  <c r="P274" i="10" s="1"/>
  <c r="Q274" i="10" s="1"/>
  <c r="H274" i="10"/>
  <c r="I274" i="10" s="1"/>
  <c r="J274" i="10" s="1"/>
  <c r="O287" i="10"/>
  <c r="P287" i="10" s="1"/>
  <c r="Q287" i="10" s="1"/>
  <c r="H287" i="10"/>
  <c r="I287" i="10"/>
  <c r="J287" i="10"/>
  <c r="O119" i="10"/>
  <c r="P119" i="10"/>
  <c r="Q119" i="10"/>
  <c r="H119" i="10"/>
  <c r="I119" i="10"/>
  <c r="J119" i="10" s="1"/>
  <c r="O122" i="10"/>
  <c r="P122" i="10"/>
  <c r="Q122" i="10" s="1"/>
  <c r="H122" i="10"/>
  <c r="I122" i="10"/>
  <c r="J122" i="10" s="1"/>
  <c r="O121" i="10"/>
  <c r="P121" i="10" s="1"/>
  <c r="Q121" i="10" s="1"/>
  <c r="H121" i="10"/>
  <c r="I121" i="10" s="1"/>
  <c r="J121" i="10" s="1"/>
  <c r="O133" i="10"/>
  <c r="P133" i="10" s="1"/>
  <c r="Q133" i="10" s="1"/>
  <c r="H133" i="10"/>
  <c r="I133" i="10" s="1"/>
  <c r="J133" i="10" s="1"/>
  <c r="O7" i="10"/>
  <c r="P7" i="10"/>
  <c r="Q7" i="10"/>
  <c r="H7" i="10"/>
  <c r="I7" i="10"/>
  <c r="J7" i="10"/>
  <c r="O8" i="10"/>
  <c r="P8" i="10"/>
  <c r="Q8" i="10" s="1"/>
  <c r="H8" i="10"/>
  <c r="I8" i="10"/>
  <c r="J8" i="10" s="1"/>
  <c r="H9" i="10"/>
  <c r="I9" i="10"/>
  <c r="J9" i="10" s="1"/>
  <c r="O109" i="10"/>
  <c r="P109" i="10" s="1"/>
  <c r="Q109" i="10" s="1"/>
  <c r="H109" i="10"/>
  <c r="I109" i="10" s="1"/>
  <c r="J109" i="10" s="1"/>
  <c r="O76" i="10"/>
  <c r="P76" i="10" s="1"/>
  <c r="Q76" i="10" s="1"/>
  <c r="H76" i="10"/>
  <c r="I76" i="10"/>
  <c r="J76" i="10"/>
  <c r="O73" i="10"/>
  <c r="P73" i="10"/>
  <c r="Q73" i="10"/>
  <c r="H73" i="10"/>
  <c r="I73" i="10"/>
  <c r="J73" i="10" s="1"/>
  <c r="O68" i="10"/>
  <c r="P68" i="10"/>
  <c r="Q68" i="10" s="1"/>
  <c r="H68" i="10"/>
  <c r="I68" i="10"/>
  <c r="J68" i="10" s="1"/>
  <c r="O67" i="10"/>
  <c r="P67" i="10" s="1"/>
  <c r="Q67" i="10" s="1"/>
  <c r="H67" i="10"/>
  <c r="I67" i="10" s="1"/>
  <c r="J67" i="10" s="1"/>
  <c r="O70" i="10"/>
  <c r="P70" i="10" s="1"/>
  <c r="Q70" i="10" s="1"/>
  <c r="H70" i="10"/>
  <c r="I70" i="10"/>
  <c r="J70" i="10"/>
  <c r="O134" i="10"/>
  <c r="P134" i="10"/>
  <c r="Q134" i="10"/>
  <c r="H134" i="10"/>
  <c r="I134" i="10"/>
  <c r="J134" i="10" s="1"/>
  <c r="O77" i="10"/>
  <c r="P77" i="10"/>
  <c r="Q77" i="10" s="1"/>
  <c r="H77" i="10"/>
  <c r="I77" i="10"/>
  <c r="J77" i="10" s="1"/>
  <c r="O74" i="10"/>
  <c r="P74" i="10" s="1"/>
  <c r="Q74" i="10" s="1"/>
  <c r="H74" i="10"/>
  <c r="I74" i="10" s="1"/>
  <c r="J74" i="10" s="1"/>
  <c r="O69" i="10"/>
  <c r="P69" i="10" s="1"/>
  <c r="Q69" i="10" s="1"/>
  <c r="H69" i="10"/>
  <c r="I69" i="10"/>
  <c r="J69" i="10"/>
  <c r="O285" i="10"/>
  <c r="P285" i="10"/>
  <c r="Q285" i="10"/>
  <c r="O284" i="10"/>
  <c r="P284" i="10"/>
  <c r="Q284" i="10" s="1"/>
  <c r="H285" i="10"/>
  <c r="I285" i="10"/>
  <c r="J285" i="10" s="1"/>
  <c r="H284" i="10"/>
  <c r="I284" i="10"/>
  <c r="J284" i="10" s="1"/>
  <c r="O273" i="10"/>
  <c r="P273" i="10" s="1"/>
  <c r="Q273" i="10" s="1"/>
  <c r="H273" i="10"/>
  <c r="I273" i="10" s="1"/>
  <c r="J273" i="10" s="1"/>
  <c r="O52" i="10"/>
  <c r="P52" i="10" s="1"/>
  <c r="Q52" i="10" s="1"/>
  <c r="H52" i="10"/>
  <c r="I52" i="10"/>
  <c r="J52" i="10"/>
  <c r="O13" i="10"/>
  <c r="P13" i="10"/>
  <c r="Q13" i="10"/>
  <c r="H13" i="10"/>
  <c r="I13" i="10"/>
  <c r="J13" i="10" s="1"/>
  <c r="O272" i="10"/>
  <c r="P272" i="10"/>
  <c r="Q272" i="10" s="1"/>
  <c r="H272" i="10"/>
  <c r="I272" i="10"/>
  <c r="J272" i="10" s="1"/>
  <c r="O135" i="10"/>
  <c r="P135" i="10" s="1"/>
  <c r="Q135" i="10" s="1"/>
  <c r="H135" i="10"/>
  <c r="I135" i="10" s="1"/>
  <c r="J135" i="10" s="1"/>
  <c r="O118" i="10"/>
  <c r="P118" i="10" s="1"/>
  <c r="Q118" i="10" s="1"/>
  <c r="H118" i="10"/>
  <c r="I118" i="10"/>
  <c r="J118" i="10"/>
  <c r="O271" i="10"/>
  <c r="P271" i="10"/>
  <c r="Q271" i="10"/>
  <c r="H271" i="10"/>
  <c r="I271" i="10"/>
  <c r="J271" i="10" s="1"/>
  <c r="O20" i="10"/>
  <c r="P20" i="10"/>
  <c r="Q20" i="10" s="1"/>
  <c r="H20" i="10"/>
  <c r="I20" i="10"/>
  <c r="J20" i="10" s="1"/>
  <c r="O32" i="10"/>
  <c r="P32" i="10" s="1"/>
  <c r="Q32" i="10" s="1"/>
  <c r="H32" i="10"/>
  <c r="I32" i="10" s="1"/>
  <c r="J32" i="10" s="1"/>
  <c r="O84" i="10"/>
  <c r="P84" i="10" s="1"/>
  <c r="Q84" i="10" s="1"/>
  <c r="H84" i="10"/>
  <c r="I84" i="10"/>
  <c r="J84" i="10"/>
  <c r="O162" i="10"/>
  <c r="P162" i="10" s="1"/>
  <c r="Q162" i="10" s="1"/>
  <c r="H162" i="10"/>
  <c r="I162" i="10"/>
  <c r="J162" i="10" s="1"/>
  <c r="O165" i="10"/>
  <c r="P165" i="10"/>
  <c r="Q165" i="10" s="1"/>
  <c r="H165" i="10"/>
  <c r="I165" i="10"/>
  <c r="J165" i="10" s="1"/>
  <c r="O167" i="10"/>
  <c r="P167" i="10" s="1"/>
  <c r="Q167" i="10" s="1"/>
  <c r="H167" i="10"/>
  <c r="I167" i="10" s="1"/>
  <c r="J167" i="10" s="1"/>
  <c r="O171" i="10"/>
  <c r="P171" i="10" s="1"/>
  <c r="Q171" i="10" s="1"/>
  <c r="H171" i="10"/>
  <c r="I171" i="10"/>
  <c r="J171" i="10"/>
  <c r="O174" i="10"/>
  <c r="P174" i="10" s="1"/>
  <c r="Q174" i="10" s="1"/>
  <c r="H174" i="10"/>
  <c r="I174" i="10" s="1"/>
  <c r="J174" i="10" s="1"/>
  <c r="O177" i="10"/>
  <c r="P177" i="10"/>
  <c r="Q177" i="10" s="1"/>
  <c r="H177" i="10"/>
  <c r="I177" i="10"/>
  <c r="J177" i="10"/>
  <c r="O180" i="10"/>
  <c r="P180" i="10" s="1"/>
  <c r="Q180" i="10" s="1"/>
  <c r="H180" i="10"/>
  <c r="I180" i="10" s="1"/>
  <c r="J180" i="10" s="1"/>
  <c r="O224" i="10"/>
  <c r="P224" i="10"/>
  <c r="Q224" i="10" s="1"/>
  <c r="H224" i="10"/>
  <c r="I224" i="10"/>
  <c r="J224" i="10"/>
  <c r="O223" i="10"/>
  <c r="P223" i="10"/>
  <c r="Q223" i="10"/>
  <c r="H223" i="10"/>
  <c r="I223" i="10" s="1"/>
  <c r="J223" i="10" s="1"/>
  <c r="O96" i="10"/>
  <c r="P96" i="10"/>
  <c r="Q96" i="10" s="1"/>
  <c r="H96" i="10"/>
  <c r="I96" i="10"/>
  <c r="J96" i="10"/>
  <c r="H38" i="10"/>
  <c r="I38" i="10" s="1"/>
  <c r="J38" i="10" s="1"/>
  <c r="H42" i="10"/>
  <c r="I42" i="10" s="1"/>
  <c r="J42" i="10" s="1"/>
  <c r="H54" i="10"/>
  <c r="I54" i="10"/>
  <c r="J54" i="10" s="1"/>
  <c r="H56" i="10"/>
  <c r="I56" i="10"/>
  <c r="J56" i="10"/>
  <c r="H57" i="10"/>
  <c r="I57" i="10"/>
  <c r="J57" i="10"/>
  <c r="H58" i="10"/>
  <c r="I58" i="10" s="1"/>
  <c r="J58" i="10" s="1"/>
  <c r="H60" i="10"/>
  <c r="I60" i="10"/>
  <c r="J60" i="10" s="1"/>
  <c r="H61" i="10"/>
  <c r="I61" i="10"/>
  <c r="J61" i="10"/>
  <c r="H62" i="10"/>
  <c r="I62" i="10" s="1"/>
  <c r="J62" i="10" s="1"/>
  <c r="H63" i="10"/>
  <c r="I63" i="10" s="1"/>
  <c r="J63" i="10" s="1"/>
  <c r="H64" i="10"/>
  <c r="I64" i="10"/>
  <c r="J64" i="10" s="1"/>
  <c r="H65" i="10"/>
  <c r="I65" i="10"/>
  <c r="J65" i="10"/>
  <c r="H71" i="10"/>
  <c r="I71" i="10"/>
  <c r="J71" i="10"/>
  <c r="H72" i="10"/>
  <c r="I72" i="10" s="1"/>
  <c r="J72" i="10" s="1"/>
  <c r="H75" i="10"/>
  <c r="I75" i="10"/>
  <c r="J75" i="10" s="1"/>
  <c r="H79" i="10"/>
  <c r="I79" i="10"/>
  <c r="J79" i="10"/>
  <c r="H80" i="10"/>
  <c r="I80" i="10" s="1"/>
  <c r="J80" i="10" s="1"/>
  <c r="H86" i="10"/>
  <c r="I86" i="10" s="1"/>
  <c r="J86" i="10" s="1"/>
  <c r="H87" i="10"/>
  <c r="I87" i="10"/>
  <c r="J87" i="10" s="1"/>
  <c r="H94" i="10"/>
  <c r="I94" i="10"/>
  <c r="J94" i="10"/>
  <c r="H92" i="10"/>
  <c r="I92" i="10"/>
  <c r="J92" i="10"/>
  <c r="H95" i="10"/>
  <c r="I95" i="10" s="1"/>
  <c r="J95" i="10" s="1"/>
  <c r="H97" i="10"/>
  <c r="I97" i="10"/>
  <c r="J97" i="10" s="1"/>
  <c r="H99" i="10"/>
  <c r="I99" i="10"/>
  <c r="J99" i="10"/>
  <c r="H105" i="10"/>
  <c r="I105" i="10" s="1"/>
  <c r="J105" i="10"/>
  <c r="H106" i="10"/>
  <c r="I106" i="10" s="1"/>
  <c r="J106" i="10" s="1"/>
  <c r="H107" i="10"/>
  <c r="I107" i="10"/>
  <c r="J107" i="10" s="1"/>
  <c r="H110" i="10"/>
  <c r="I110" i="10"/>
  <c r="J110" i="10" s="1"/>
  <c r="H111" i="10"/>
  <c r="I111" i="10"/>
  <c r="J111" i="10"/>
  <c r="H112" i="10"/>
  <c r="I112" i="10" s="1"/>
  <c r="J112" i="10" s="1"/>
  <c r="H113" i="10"/>
  <c r="I113" i="10" s="1"/>
  <c r="J113" i="10" s="1"/>
  <c r="H115" i="10"/>
  <c r="I115" i="10"/>
  <c r="J115" i="10"/>
  <c r="H116" i="10"/>
  <c r="I116" i="10" s="1"/>
  <c r="J116" i="10" s="1"/>
  <c r="H117" i="10"/>
  <c r="I117" i="10" s="1"/>
  <c r="J117" i="10" s="1"/>
  <c r="H139" i="10"/>
  <c r="I139" i="10"/>
  <c r="J139" i="10" s="1"/>
  <c r="H141" i="10"/>
  <c r="I141" i="10"/>
  <c r="J141" i="10" s="1"/>
  <c r="H146" i="10"/>
  <c r="I146" i="10"/>
  <c r="J146" i="10"/>
  <c r="H148" i="10"/>
  <c r="I148" i="10" s="1"/>
  <c r="J148" i="10" s="1"/>
  <c r="H150" i="10"/>
  <c r="I150" i="10"/>
  <c r="J150" i="10" s="1"/>
  <c r="H152" i="10"/>
  <c r="I152" i="10"/>
  <c r="J152" i="10"/>
  <c r="H154" i="10"/>
  <c r="I154" i="10" s="1"/>
  <c r="J154" i="10" s="1"/>
  <c r="H156" i="10"/>
  <c r="I156" i="10" s="1"/>
  <c r="J156" i="10" s="1"/>
  <c r="H183" i="10"/>
  <c r="I183" i="10"/>
  <c r="J183" i="10" s="1"/>
  <c r="H187" i="10"/>
  <c r="I187" i="10"/>
  <c r="J187" i="10"/>
  <c r="H189" i="10"/>
  <c r="I189" i="10"/>
  <c r="J189" i="10"/>
  <c r="H190" i="10"/>
  <c r="I190" i="10" s="1"/>
  <c r="J190" i="10" s="1"/>
  <c r="H191" i="10"/>
  <c r="I191" i="10" s="1"/>
  <c r="J191" i="10" s="1"/>
  <c r="H192" i="10"/>
  <c r="I192" i="10"/>
  <c r="J192" i="10"/>
  <c r="H193" i="10"/>
  <c r="I193" i="10" s="1"/>
  <c r="J193" i="10"/>
  <c r="H194" i="10"/>
  <c r="I194" i="10" s="1"/>
  <c r="J194" i="10" s="1"/>
  <c r="H195" i="10"/>
  <c r="I195" i="10"/>
  <c r="J195" i="10" s="1"/>
  <c r="H196" i="10"/>
  <c r="I196" i="10"/>
  <c r="J196" i="10" s="1"/>
  <c r="H201" i="10"/>
  <c r="I201" i="10" s="1"/>
  <c r="J201" i="10" s="1"/>
  <c r="H202" i="10"/>
  <c r="I202" i="10" s="1"/>
  <c r="J202" i="10" s="1"/>
  <c r="H203" i="10"/>
  <c r="I203" i="10"/>
  <c r="J203" i="10" s="1"/>
  <c r="H204" i="10"/>
  <c r="I204" i="10"/>
  <c r="J204" i="10"/>
  <c r="H205" i="10"/>
  <c r="I205" i="10" s="1"/>
  <c r="J205" i="10" s="1"/>
  <c r="H206" i="10"/>
  <c r="I206" i="10" s="1"/>
  <c r="J206" i="10" s="1"/>
  <c r="H207" i="10"/>
  <c r="I207" i="10"/>
  <c r="J207" i="10" s="1"/>
  <c r="H214" i="10"/>
  <c r="I214" i="10"/>
  <c r="J214" i="10"/>
  <c r="H215" i="10"/>
  <c r="I215" i="10" s="1"/>
  <c r="J215" i="10" s="1"/>
  <c r="H216" i="10"/>
  <c r="I216" i="10" s="1"/>
  <c r="J216" i="10" s="1"/>
  <c r="H218" i="10"/>
  <c r="I218" i="10" s="1"/>
  <c r="J218" i="10" s="1"/>
  <c r="H219" i="10"/>
  <c r="I219" i="10"/>
  <c r="J219" i="10"/>
  <c r="H220" i="10"/>
  <c r="I220" i="10" s="1"/>
  <c r="J220" i="10" s="1"/>
  <c r="H221" i="10"/>
  <c r="I221" i="10" s="1"/>
  <c r="J221" i="10" s="1"/>
  <c r="H222" i="10"/>
  <c r="I222" i="10"/>
  <c r="J222" i="10" s="1"/>
  <c r="H225" i="10"/>
  <c r="I225" i="10"/>
  <c r="J225" i="10" s="1"/>
  <c r="H226" i="10"/>
  <c r="I226" i="10" s="1"/>
  <c r="J226" i="10" s="1"/>
  <c r="H227" i="10"/>
  <c r="I227" i="10" s="1"/>
  <c r="J227" i="10" s="1"/>
  <c r="H228" i="10"/>
  <c r="I228" i="10"/>
  <c r="J228" i="10" s="1"/>
  <c r="H231" i="10"/>
  <c r="I231" i="10"/>
  <c r="J231" i="10"/>
  <c r="H234" i="10"/>
  <c r="I234" i="10" s="1"/>
  <c r="J234" i="10"/>
  <c r="H237" i="10"/>
  <c r="I237" i="10" s="1"/>
  <c r="J237" i="10" s="1"/>
  <c r="H238" i="10"/>
  <c r="I238" i="10"/>
  <c r="J238" i="10" s="1"/>
  <c r="H241" i="10"/>
  <c r="I241" i="10"/>
  <c r="J241" i="10" s="1"/>
  <c r="H250" i="10"/>
  <c r="I250" i="10" s="1"/>
  <c r="J250" i="10" s="1"/>
  <c r="H258" i="10"/>
  <c r="I258" i="10"/>
  <c r="J258" i="10" s="1"/>
  <c r="H266" i="10"/>
  <c r="I266" i="10"/>
  <c r="J266" i="10" s="1"/>
  <c r="H267" i="10"/>
  <c r="I267" i="10"/>
  <c r="J267" i="10"/>
  <c r="H268" i="10"/>
  <c r="I268" i="10" s="1"/>
  <c r="J268" i="10" s="1"/>
  <c r="H288" i="10"/>
  <c r="I288" i="10" s="1"/>
  <c r="J288" i="10" s="1"/>
  <c r="H289" i="10"/>
  <c r="I289" i="10"/>
  <c r="J289" i="10" s="1"/>
  <c r="H290" i="10"/>
  <c r="I290" i="10"/>
  <c r="J290" i="10" s="1"/>
  <c r="H295" i="10"/>
  <c r="I295" i="10" s="1"/>
  <c r="J295" i="10"/>
  <c r="H296" i="10"/>
  <c r="I296" i="10"/>
  <c r="J296" i="10" s="1"/>
  <c r="H297" i="10"/>
  <c r="I297" i="10"/>
  <c r="J297" i="10" s="1"/>
  <c r="H298" i="10"/>
  <c r="I298" i="10"/>
  <c r="J298" i="10"/>
  <c r="O38" i="10"/>
  <c r="P38" i="10"/>
  <c r="Q38" i="10" s="1"/>
  <c r="O80" i="10"/>
  <c r="P80" i="10" s="1"/>
  <c r="Q80" i="10" s="1"/>
  <c r="O79" i="10"/>
  <c r="P79" i="10" s="1"/>
  <c r="Q79" i="10" s="1"/>
  <c r="O75" i="10"/>
  <c r="P75" i="10" s="1"/>
  <c r="Q75" i="10" s="1"/>
  <c r="O72" i="10"/>
  <c r="P72" i="10" s="1"/>
  <c r="Q72" i="10" s="1"/>
  <c r="O71" i="10"/>
  <c r="P71" i="10" s="1"/>
  <c r="Q71" i="10" s="1"/>
  <c r="O65" i="10"/>
  <c r="P65" i="10" s="1"/>
  <c r="Q65" i="10" s="1"/>
  <c r="O62" i="10"/>
  <c r="P62" i="10"/>
  <c r="Q62" i="10" s="1"/>
  <c r="O63" i="10"/>
  <c r="P63" i="10" s="1"/>
  <c r="Q63" i="10" s="1"/>
  <c r="O61" i="10"/>
  <c r="P61" i="10" s="1"/>
  <c r="Q61" i="10" s="1"/>
  <c r="O92" i="10"/>
  <c r="P92" i="10"/>
  <c r="Q92" i="10" s="1"/>
  <c r="O94" i="10"/>
  <c r="P94" i="10"/>
  <c r="Q94" i="10" s="1"/>
  <c r="O113" i="10"/>
  <c r="P113" i="10" s="1"/>
  <c r="Q113" i="10"/>
  <c r="O112" i="10"/>
  <c r="P112" i="10"/>
  <c r="Q112" i="10" s="1"/>
  <c r="O97" i="10"/>
  <c r="P97" i="10"/>
  <c r="Q97" i="10" s="1"/>
  <c r="O95" i="10"/>
  <c r="P95" i="10"/>
  <c r="Q95" i="10" s="1"/>
  <c r="O86" i="10"/>
  <c r="P86" i="10" s="1"/>
  <c r="Q86" i="10" s="1"/>
  <c r="O42" i="10"/>
  <c r="P42" i="10" s="1"/>
  <c r="Q42" i="10" s="1"/>
  <c r="O54" i="10"/>
  <c r="P54" i="10"/>
  <c r="Q54" i="10" s="1"/>
  <c r="O56" i="10"/>
  <c r="P56" i="10" s="1"/>
  <c r="Q56" i="10" s="1"/>
  <c r="O57" i="10"/>
  <c r="P57" i="10" s="1"/>
  <c r="Q57" i="10" s="1"/>
  <c r="O58" i="10"/>
  <c r="P58" i="10"/>
  <c r="Q58" i="10" s="1"/>
  <c r="O60" i="10"/>
  <c r="P60" i="10" s="1"/>
  <c r="Q60" i="10" s="1"/>
  <c r="O64" i="10"/>
  <c r="P64" i="10" s="1"/>
  <c r="Q64" i="10" s="1"/>
  <c r="O87" i="10"/>
  <c r="P87" i="10" s="1"/>
  <c r="Q87" i="10" s="1"/>
  <c r="O99" i="10"/>
  <c r="P99" i="10" s="1"/>
  <c r="Q99" i="10" s="1"/>
  <c r="O105" i="10"/>
  <c r="P105" i="10" s="1"/>
  <c r="Q105" i="10" s="1"/>
  <c r="O106" i="10"/>
  <c r="P106" i="10"/>
  <c r="Q106" i="10" s="1"/>
  <c r="O107" i="10"/>
  <c r="P107" i="10"/>
  <c r="Q107" i="10" s="1"/>
  <c r="O110" i="10"/>
  <c r="P110" i="10"/>
  <c r="Q110" i="10" s="1"/>
  <c r="O111" i="10"/>
  <c r="P111" i="10" s="1"/>
  <c r="Q111" i="10" s="1"/>
  <c r="O115" i="10"/>
  <c r="P115" i="10" s="1"/>
  <c r="Q115" i="10" s="1"/>
  <c r="O116" i="10"/>
  <c r="P116" i="10" s="1"/>
  <c r="Q116" i="10" s="1"/>
  <c r="O117" i="10"/>
  <c r="P117" i="10" s="1"/>
  <c r="Q117" i="10" s="1"/>
  <c r="O141" i="10"/>
  <c r="P141" i="10" s="1"/>
  <c r="Q141" i="10" s="1"/>
  <c r="O146" i="10"/>
  <c r="P146" i="10"/>
  <c r="Q146" i="10" s="1"/>
  <c r="O148" i="10"/>
  <c r="P148" i="10"/>
  <c r="Q148" i="10" s="1"/>
  <c r="O150" i="10"/>
  <c r="P150" i="10"/>
  <c r="Q150" i="10" s="1"/>
  <c r="O152" i="10"/>
  <c r="P152" i="10" s="1"/>
  <c r="Q152" i="10" s="1"/>
  <c r="O154" i="10"/>
  <c r="P154" i="10" s="1"/>
  <c r="Q154" i="10" s="1"/>
  <c r="O156" i="10"/>
  <c r="P156" i="10" s="1"/>
  <c r="Q156" i="10" s="1"/>
  <c r="O183" i="10"/>
  <c r="P183" i="10" s="1"/>
  <c r="Q183" i="10" s="1"/>
  <c r="O187" i="10"/>
  <c r="P187" i="10" s="1"/>
  <c r="Q187" i="10" s="1"/>
  <c r="O189" i="10"/>
  <c r="P189" i="10"/>
  <c r="Q189" i="10" s="1"/>
  <c r="O190" i="10"/>
  <c r="P190" i="10"/>
  <c r="Q190" i="10" s="1"/>
  <c r="O191" i="10"/>
  <c r="P191" i="10"/>
  <c r="Q191" i="10" s="1"/>
  <c r="O192" i="10"/>
  <c r="P192" i="10" s="1"/>
  <c r="Q192" i="10" s="1"/>
  <c r="O193" i="10"/>
  <c r="P193" i="10" s="1"/>
  <c r="Q193" i="10" s="1"/>
  <c r="O194" i="10"/>
  <c r="P194" i="10" s="1"/>
  <c r="Q194" i="10" s="1"/>
  <c r="O195" i="10"/>
  <c r="P195" i="10" s="1"/>
  <c r="Q195" i="10" s="1"/>
  <c r="O196" i="10"/>
  <c r="P196" i="10" s="1"/>
  <c r="Q196" i="10" s="1"/>
  <c r="O201" i="10"/>
  <c r="P201" i="10"/>
  <c r="Q201" i="10" s="1"/>
  <c r="O202" i="10"/>
  <c r="P202" i="10"/>
  <c r="Q202" i="10"/>
  <c r="O203" i="10"/>
  <c r="P203" i="10"/>
  <c r="Q203" i="10" s="1"/>
  <c r="O204" i="10"/>
  <c r="P204" i="10" s="1"/>
  <c r="Q204" i="10" s="1"/>
  <c r="O205" i="10"/>
  <c r="P205" i="10"/>
  <c r="Q205" i="10" s="1"/>
  <c r="O206" i="10"/>
  <c r="P206" i="10" s="1"/>
  <c r="Q206" i="10" s="1"/>
  <c r="O207" i="10"/>
  <c r="P207" i="10" s="1"/>
  <c r="Q207" i="10" s="1"/>
  <c r="O214" i="10"/>
  <c r="P214" i="10" s="1"/>
  <c r="Q214" i="10" s="1"/>
  <c r="O215" i="10"/>
  <c r="P215" i="10"/>
  <c r="Q215" i="10" s="1"/>
  <c r="O216" i="10"/>
  <c r="P216" i="10"/>
  <c r="Q216" i="10"/>
  <c r="O218" i="10"/>
  <c r="P218" i="10"/>
  <c r="Q218" i="10" s="1"/>
  <c r="O219" i="10"/>
  <c r="P219" i="10" s="1"/>
  <c r="Q219" i="10" s="1"/>
  <c r="O220" i="10"/>
  <c r="P220" i="10"/>
  <c r="Q220" i="10" s="1"/>
  <c r="O221" i="10"/>
  <c r="P221" i="10" s="1"/>
  <c r="Q221" i="10" s="1"/>
  <c r="O222" i="10"/>
  <c r="P222" i="10" s="1"/>
  <c r="Q222" i="10" s="1"/>
  <c r="O225" i="10"/>
  <c r="P225" i="10" s="1"/>
  <c r="Q225" i="10" s="1"/>
  <c r="O226" i="10"/>
  <c r="P226" i="10"/>
  <c r="Q226" i="10" s="1"/>
  <c r="O227" i="10"/>
  <c r="P227" i="10"/>
  <c r="Q227" i="10"/>
  <c r="O228" i="10"/>
  <c r="P228" i="10"/>
  <c r="Q228" i="10" s="1"/>
  <c r="O231" i="10"/>
  <c r="P231" i="10" s="1"/>
  <c r="Q231" i="10" s="1"/>
  <c r="O234" i="10"/>
  <c r="P234" i="10"/>
  <c r="Q234" i="10" s="1"/>
  <c r="O237" i="10"/>
  <c r="P237" i="10" s="1"/>
  <c r="Q237" i="10" s="1"/>
  <c r="O238" i="10"/>
  <c r="P238" i="10" s="1"/>
  <c r="Q238" i="10" s="1"/>
  <c r="O241" i="10"/>
  <c r="P241" i="10" s="1"/>
  <c r="Q241" i="10" s="1"/>
  <c r="O250" i="10"/>
  <c r="P250" i="10"/>
  <c r="Q250" i="10" s="1"/>
  <c r="O258" i="10"/>
  <c r="P258" i="10"/>
  <c r="Q258" i="10"/>
  <c r="O266" i="10"/>
  <c r="P266" i="10"/>
  <c r="Q266" i="10" s="1"/>
  <c r="O267" i="10"/>
  <c r="P267" i="10" s="1"/>
  <c r="Q267" i="10" s="1"/>
  <c r="O268" i="10"/>
  <c r="P268" i="10"/>
  <c r="Q268" i="10" s="1"/>
  <c r="O288" i="10"/>
  <c r="P288" i="10" s="1"/>
  <c r="Q288" i="10" s="1"/>
  <c r="O289" i="10"/>
  <c r="P289" i="10" s="1"/>
  <c r="Q289" i="10" s="1"/>
  <c r="O290" i="10"/>
  <c r="P290" i="10" s="1"/>
  <c r="Q290" i="10" s="1"/>
  <c r="O295" i="10"/>
  <c r="P295" i="10"/>
  <c r="Q295" i="10" s="1"/>
  <c r="O296" i="10"/>
  <c r="P296" i="10"/>
  <c r="Q296" i="10"/>
  <c r="O297" i="10"/>
  <c r="P297" i="10"/>
  <c r="Q297" i="10" s="1"/>
  <c r="O298" i="10"/>
  <c r="P298" i="10" s="1"/>
  <c r="Q298" i="10" s="1"/>
  <c r="O299" i="10"/>
  <c r="P299" i="10"/>
  <c r="Q299" i="10" s="1"/>
  <c r="O9" i="10"/>
  <c r="P9" i="10" s="1"/>
  <c r="Q9" i="10" s="1"/>
</calcChain>
</file>

<file path=xl/sharedStrings.xml><?xml version="1.0" encoding="utf-8"?>
<sst xmlns="http://schemas.openxmlformats.org/spreadsheetml/2006/main" count="3727" uniqueCount="734">
  <si>
    <t>Event</t>
  </si>
  <si>
    <t>Name</t>
  </si>
  <si>
    <t>Date</t>
  </si>
  <si>
    <t>Long Jump</t>
  </si>
  <si>
    <t>Triple Jump</t>
  </si>
  <si>
    <t>Patrick Coleman</t>
  </si>
  <si>
    <t>High Jump</t>
  </si>
  <si>
    <t>Ben  Rickards</t>
  </si>
  <si>
    <t>2.16.86</t>
  </si>
  <si>
    <t>Julia Pook</t>
  </si>
  <si>
    <t>2.19.0</t>
  </si>
  <si>
    <t>Ben Rickards</t>
  </si>
  <si>
    <t>Paul Sluyters</t>
  </si>
  <si>
    <t>Trent Young</t>
  </si>
  <si>
    <t>1.56.36</t>
  </si>
  <si>
    <t>9.00.3</t>
  </si>
  <si>
    <t>Matthew Rickards</t>
  </si>
  <si>
    <t>Simon Hollingsworth</t>
  </si>
  <si>
    <t>6.29.88</t>
  </si>
  <si>
    <t>Pole Vault</t>
  </si>
  <si>
    <t>Lauren Jauncey</t>
  </si>
  <si>
    <t>5.39.3</t>
  </si>
  <si>
    <t>Brian Pook</t>
  </si>
  <si>
    <t>Daniel Coleman</t>
  </si>
  <si>
    <t>7.29.0</t>
  </si>
  <si>
    <t>Jack Riewoldt</t>
  </si>
  <si>
    <t>6.46.76</t>
  </si>
  <si>
    <t>Tom Beard</t>
  </si>
  <si>
    <t>Caitlin Cashion</t>
  </si>
  <si>
    <t>1 Mile</t>
  </si>
  <si>
    <t>14.52.8</t>
  </si>
  <si>
    <t>Adam Manson</t>
  </si>
  <si>
    <t>Stephen Youd</t>
  </si>
  <si>
    <t>Brendan Hanigan</t>
  </si>
  <si>
    <t>Kelly Hill</t>
  </si>
  <si>
    <t>2.08.95</t>
  </si>
  <si>
    <t>3.59.08</t>
  </si>
  <si>
    <t>Peter Sullivan</t>
  </si>
  <si>
    <t>6.07.65</t>
  </si>
  <si>
    <t>Bridget Mahoney</t>
  </si>
  <si>
    <t>4.30.73</t>
  </si>
  <si>
    <t>Monique Sparks</t>
  </si>
  <si>
    <t>2.10.87</t>
  </si>
  <si>
    <t>Loretta Kiss</t>
  </si>
  <si>
    <t>Performance</t>
  </si>
  <si>
    <t>Lauren Free</t>
  </si>
  <si>
    <t>Teletha Phillips</t>
  </si>
  <si>
    <t>Jessica Morey</t>
  </si>
  <si>
    <t>Nathan Morey</t>
  </si>
  <si>
    <t>7.19.94</t>
  </si>
  <si>
    <t>12.43.12</t>
  </si>
  <si>
    <t>3000M Walk</t>
  </si>
  <si>
    <t>Emma Cazaly</t>
  </si>
  <si>
    <t>Laura Causon</t>
  </si>
  <si>
    <t>Rebecca Moore</t>
  </si>
  <si>
    <t>2.01.62</t>
  </si>
  <si>
    <t>7.44.86</t>
  </si>
  <si>
    <t>Sam Fielding</t>
  </si>
  <si>
    <t>49.53.18</t>
  </si>
  <si>
    <t>36.00.00</t>
  </si>
  <si>
    <t>44.51.91</t>
  </si>
  <si>
    <t>Bernadette Gordon</t>
  </si>
  <si>
    <t>Rachel Guest</t>
  </si>
  <si>
    <t>Lisa Lovell</t>
  </si>
  <si>
    <t>Joanne Dalton</t>
  </si>
  <si>
    <t>Brent O'Leary</t>
  </si>
  <si>
    <t>9.15.12</t>
  </si>
  <si>
    <t>5.01.23</t>
  </si>
  <si>
    <t>Sarah Browning</t>
  </si>
  <si>
    <t>6.15.18</t>
  </si>
  <si>
    <t>16.24.00</t>
  </si>
  <si>
    <t>4.51.0</t>
  </si>
  <si>
    <t>Mikayla Genge</t>
  </si>
  <si>
    <t>26.20.34</t>
  </si>
  <si>
    <t>Verifying</t>
  </si>
  <si>
    <t>Patrick Coleman *</t>
  </si>
  <si>
    <t>6.41.7</t>
  </si>
  <si>
    <t>Lauren Jauncey *</t>
  </si>
  <si>
    <t>Loretta Kiss *</t>
  </si>
  <si>
    <t>Trent Young*</t>
  </si>
  <si>
    <t>D. Castle *</t>
  </si>
  <si>
    <t>Matthew Rickards *</t>
  </si>
  <si>
    <t>Simon Hollingsworth *</t>
  </si>
  <si>
    <t>Michael Clarke *</t>
  </si>
  <si>
    <t>Simon Hollinsworth *</t>
  </si>
  <si>
    <t>K. Foley *</t>
  </si>
  <si>
    <t>Brian Pook *</t>
  </si>
  <si>
    <t>Daniel Coleman *</t>
  </si>
  <si>
    <t>K Foley *</t>
  </si>
  <si>
    <t>1.47.26</t>
  </si>
  <si>
    <t>Brendan Hanigan *</t>
  </si>
  <si>
    <t>1.08.01</t>
  </si>
  <si>
    <t>Michael Dalton *</t>
  </si>
  <si>
    <t>1.45.03</t>
  </si>
  <si>
    <t>2.24.29</t>
  </si>
  <si>
    <t>8.50.14</t>
  </si>
  <si>
    <t>P Kaufman *</t>
  </si>
  <si>
    <t>Kaitlin Morgan</t>
  </si>
  <si>
    <t>State Record</t>
  </si>
  <si>
    <t>Yes</t>
  </si>
  <si>
    <t>State  Record</t>
  </si>
  <si>
    <t xml:space="preserve">Brian Pook </t>
  </si>
  <si>
    <t xml:space="preserve">Simon Hollingsworth </t>
  </si>
  <si>
    <t>Ella Blackwell</t>
  </si>
  <si>
    <t>Felicity Stringer</t>
  </si>
  <si>
    <t>2.18.95</t>
  </si>
  <si>
    <t>4.51.12</t>
  </si>
  <si>
    <t>Sophie Eberhardt</t>
  </si>
  <si>
    <t>Kaitlin Morgan *</t>
  </si>
  <si>
    <t>00/00/1982</t>
  </si>
  <si>
    <t>00/02/2003</t>
  </si>
  <si>
    <t>Shot Put (4kg)</t>
  </si>
  <si>
    <t>Shot Put (3kg)</t>
  </si>
  <si>
    <t>Shot Put (5kg)</t>
  </si>
  <si>
    <t>Shot Put (6kg)</t>
  </si>
  <si>
    <t>Shot Put (7.26kg)</t>
  </si>
  <si>
    <t>Javelin (600g)</t>
  </si>
  <si>
    <t>Discus (1kg)</t>
  </si>
  <si>
    <t>Hammer (4kg)</t>
  </si>
  <si>
    <t>Hammer (6kg)</t>
  </si>
  <si>
    <t>UNDER 14 MEN</t>
  </si>
  <si>
    <t>UNDER 14 WOMEN</t>
  </si>
  <si>
    <t>UNDER 15 MEN</t>
  </si>
  <si>
    <t>UNDER 15 WOMEN</t>
  </si>
  <si>
    <t>UNDER 16 MEN</t>
  </si>
  <si>
    <t>UNDER 16 WOMEN</t>
  </si>
  <si>
    <t>UNDER 17 MEN</t>
  </si>
  <si>
    <t>UNDER 17 WOMEN</t>
  </si>
  <si>
    <t>UNDER 18 MEN</t>
  </si>
  <si>
    <t>UNDER 18 WOMEN</t>
  </si>
  <si>
    <t>UNDER 19 MEN</t>
  </si>
  <si>
    <t>UNDER 19 WOMEN</t>
  </si>
  <si>
    <t>UNDER 20 MEN</t>
  </si>
  <si>
    <t>UNDER 20 WOMEN</t>
  </si>
  <si>
    <t>OPEN MEN</t>
  </si>
  <si>
    <t>OPEN WOMEN</t>
  </si>
  <si>
    <t>100 Metres</t>
  </si>
  <si>
    <t>200 Metres</t>
  </si>
  <si>
    <t>400 Metres</t>
  </si>
  <si>
    <t>800 Metres</t>
  </si>
  <si>
    <t>1500 Metres</t>
  </si>
  <si>
    <t>3000 Metres</t>
  </si>
  <si>
    <t>5000 Metres</t>
  </si>
  <si>
    <t>400 Metres Hurdles</t>
  </si>
  <si>
    <t>10000 Metres</t>
  </si>
  <si>
    <t>60 Metres</t>
  </si>
  <si>
    <t>Javelin Throw (600g)</t>
  </si>
  <si>
    <t>Discus Throw (1kg)</t>
  </si>
  <si>
    <t>Hammer Throw (4kg)</t>
  </si>
  <si>
    <t>1500M Walk</t>
  </si>
  <si>
    <t>5000M Walk</t>
  </si>
  <si>
    <t>200M Hurdles</t>
  </si>
  <si>
    <t>80M Hurdles</t>
  </si>
  <si>
    <t>100M Hurdles</t>
  </si>
  <si>
    <t>400M Hurdles</t>
  </si>
  <si>
    <t>300M Hurdles</t>
  </si>
  <si>
    <t>10000M Walk</t>
  </si>
  <si>
    <t>2000 Metres</t>
  </si>
  <si>
    <t>8000M Walk</t>
  </si>
  <si>
    <t>20000M Walk</t>
  </si>
  <si>
    <t>1000 Metres</t>
  </si>
  <si>
    <t>Javelin Throw (800g)</t>
  </si>
  <si>
    <t>Discus Throw (2kg)</t>
  </si>
  <si>
    <t>Hammer Throw (7.26kg)</t>
  </si>
  <si>
    <t>Danielle Smith</t>
  </si>
  <si>
    <t>15.05.11</t>
  </si>
  <si>
    <t>19.20.35</t>
  </si>
  <si>
    <t>Yes (U16)</t>
  </si>
  <si>
    <t>6.45.0</t>
  </si>
  <si>
    <t>Yes (U14)</t>
  </si>
  <si>
    <t>28.33.38</t>
  </si>
  <si>
    <t>7.41.18</t>
  </si>
  <si>
    <t>4.07.88</t>
  </si>
  <si>
    <t>Hammer Throw (3kg)</t>
  </si>
  <si>
    <t>Javelin Throw (700g)</t>
  </si>
  <si>
    <t>Discus Throw (1.5kg)</t>
  </si>
  <si>
    <t>Hammer Throw (5kg)</t>
  </si>
  <si>
    <t>Discus Throw (1.75kg)</t>
  </si>
  <si>
    <t>Hammer Throw (6kg)</t>
  </si>
  <si>
    <t>Javelin Throw (400g)</t>
  </si>
  <si>
    <t>24.09.04</t>
  </si>
  <si>
    <t>UNDER 13 MEN</t>
  </si>
  <si>
    <t>UNDER 13 WOMEN</t>
  </si>
  <si>
    <t>3000 Metres Walk</t>
  </si>
  <si>
    <t>1500 Metres Walk</t>
  </si>
  <si>
    <t>Hammer (3kg)</t>
  </si>
  <si>
    <t>Javelin (400g)</t>
  </si>
  <si>
    <t>80M Hurdles (76.2cm)</t>
  </si>
  <si>
    <t>2000M Steeplechase (76.2cm)</t>
  </si>
  <si>
    <t>90M Hurdles (76.2cm)</t>
  </si>
  <si>
    <t>100M Hurdles (76.2cm)</t>
  </si>
  <si>
    <t>200M Hurdles (76.2cm)</t>
  </si>
  <si>
    <t>200M Hurdles (76.2cm)_</t>
  </si>
  <si>
    <t>400M Hurdles (76.2cm)</t>
  </si>
  <si>
    <t>100M Hurdles (84.0cm)</t>
  </si>
  <si>
    <t>2000M Steeplechase (91.4cm)</t>
  </si>
  <si>
    <t>3000M Steeplechase (91.4cm)</t>
  </si>
  <si>
    <t>100M Hurdles (84.0)</t>
  </si>
  <si>
    <t>110M Hurdles (91.4cm)</t>
  </si>
  <si>
    <t>110M Hurdles (99.1cm)</t>
  </si>
  <si>
    <t>110M Hurdles (106.7cm)</t>
  </si>
  <si>
    <t>400M Hurdles (91.4cm)</t>
  </si>
  <si>
    <t>400M Hurdles (84.0cm)</t>
  </si>
  <si>
    <t>7.36.51</t>
  </si>
  <si>
    <t>Tahlia Hunt</t>
  </si>
  <si>
    <t>Multi-event (Heptathlon)</t>
  </si>
  <si>
    <t>Multi-event (Decathlon)</t>
  </si>
  <si>
    <t>Ben Rickards *</t>
  </si>
  <si>
    <t>1.49.2</t>
  </si>
  <si>
    <t>Yes (U17 /18)</t>
  </si>
  <si>
    <t>Historical Records</t>
  </si>
  <si>
    <t>Age Group</t>
  </si>
  <si>
    <t>DOB</t>
  </si>
  <si>
    <t>Sex</t>
  </si>
  <si>
    <t>Athlete</t>
  </si>
  <si>
    <t>New Record</t>
  </si>
  <si>
    <t>Record broken by</t>
  </si>
  <si>
    <t>Date Superceded</t>
  </si>
  <si>
    <t>60m</t>
  </si>
  <si>
    <t>100m</t>
  </si>
  <si>
    <t>200m</t>
  </si>
  <si>
    <t>U16</t>
  </si>
  <si>
    <t>M</t>
  </si>
  <si>
    <t>400m</t>
  </si>
  <si>
    <t>U18</t>
  </si>
  <si>
    <t>F</t>
  </si>
  <si>
    <t>U19</t>
  </si>
  <si>
    <t>U20</t>
  </si>
  <si>
    <t>Open</t>
  </si>
  <si>
    <t>800m</t>
  </si>
  <si>
    <t>U17</t>
  </si>
  <si>
    <t>2.19.7</t>
  </si>
  <si>
    <t>1500m</t>
  </si>
  <si>
    <t>4.18.2</t>
  </si>
  <si>
    <t>3000m</t>
  </si>
  <si>
    <t>5000m</t>
  </si>
  <si>
    <t>19.29.53</t>
  </si>
  <si>
    <t>10000m</t>
  </si>
  <si>
    <t>110m Hurdles</t>
  </si>
  <si>
    <t>200m Hurdles</t>
  </si>
  <si>
    <t>400m Hurdles</t>
  </si>
  <si>
    <t>1500m Walk</t>
  </si>
  <si>
    <t>U14</t>
  </si>
  <si>
    <t>6.45.54</t>
  </si>
  <si>
    <t>Chase Richardson</t>
  </si>
  <si>
    <t>U15</t>
  </si>
  <si>
    <t>6.45.13</t>
  </si>
  <si>
    <t>8.08.00</t>
  </si>
  <si>
    <t>00/00/2006</t>
  </si>
  <si>
    <t>3000m Walk</t>
  </si>
  <si>
    <t>16.17.08</t>
  </si>
  <si>
    <t>5000m Walk</t>
  </si>
  <si>
    <t>25.00.00</t>
  </si>
  <si>
    <t>10000m Walk</t>
  </si>
  <si>
    <t>20000m Walk</t>
  </si>
  <si>
    <t>7.47.4</t>
  </si>
  <si>
    <t>Javelin (700g)</t>
  </si>
  <si>
    <t>Javelin (800g)</t>
  </si>
  <si>
    <t>Rebekah Moore</t>
  </si>
  <si>
    <t>Discus (1.5kg)</t>
  </si>
  <si>
    <t>Discus (1.75kg)</t>
  </si>
  <si>
    <t>Discus (2kg)</t>
  </si>
  <si>
    <t>Hammer (5kg)</t>
  </si>
  <si>
    <t>Hammer (7.26kg)</t>
  </si>
  <si>
    <t>Given Name</t>
  </si>
  <si>
    <t>Genge</t>
  </si>
  <si>
    <t>Mikayla</t>
  </si>
  <si>
    <t>Days</t>
  </si>
  <si>
    <t>Years</t>
  </si>
  <si>
    <t>Current Age</t>
  </si>
  <si>
    <t>Stringer</t>
  </si>
  <si>
    <t>Felicity</t>
  </si>
  <si>
    <t>Hunt</t>
  </si>
  <si>
    <t>Tahlia</t>
  </si>
  <si>
    <t>Levi</t>
  </si>
  <si>
    <t>Eberhardt</t>
  </si>
  <si>
    <t>Sophie</t>
  </si>
  <si>
    <t>Coleman</t>
  </si>
  <si>
    <t>Daniel</t>
  </si>
  <si>
    <t>Morgan</t>
  </si>
  <si>
    <t>Kaitlin</t>
  </si>
  <si>
    <t>Morey</t>
  </si>
  <si>
    <t>Jessica</t>
  </si>
  <si>
    <t>Nathan</t>
  </si>
  <si>
    <t>Sam</t>
  </si>
  <si>
    <t>Beard</t>
  </si>
  <si>
    <t>Tom</t>
  </si>
  <si>
    <t>Scott</t>
  </si>
  <si>
    <t>Madeline</t>
  </si>
  <si>
    <t>Castle</t>
  </si>
  <si>
    <t>Sarah</t>
  </si>
  <si>
    <t>Anastasio</t>
  </si>
  <si>
    <t>Dominic</t>
  </si>
  <si>
    <t>Bray</t>
  </si>
  <si>
    <t>Chris</t>
  </si>
  <si>
    <t>Hey</t>
  </si>
  <si>
    <t>Jayden</t>
  </si>
  <si>
    <t>Dodge</t>
  </si>
  <si>
    <t>Jake</t>
  </si>
  <si>
    <t>Walker</t>
  </si>
  <si>
    <t>Mitchell</t>
  </si>
  <si>
    <t>Rose</t>
  </si>
  <si>
    <t>Louis</t>
  </si>
  <si>
    <t>Haag</t>
  </si>
  <si>
    <t>Ryan</t>
  </si>
  <si>
    <t>Taib</t>
  </si>
  <si>
    <t>Russell</t>
  </si>
  <si>
    <t>Stephanie</t>
  </si>
  <si>
    <t>Salter</t>
  </si>
  <si>
    <t>Donnelly</t>
  </si>
  <si>
    <t>Stuart</t>
  </si>
  <si>
    <t>Goyen</t>
  </si>
  <si>
    <t>Andrew</t>
  </si>
  <si>
    <t>Stigwood</t>
  </si>
  <si>
    <t>Reg. No.</t>
  </si>
  <si>
    <t>Guy</t>
  </si>
  <si>
    <t>Megan</t>
  </si>
  <si>
    <t>Stevens</t>
  </si>
  <si>
    <t>Brandon</t>
  </si>
  <si>
    <t>U13</t>
  </si>
  <si>
    <t>Oliver</t>
  </si>
  <si>
    <t>Wesley</t>
  </si>
  <si>
    <t>Mahalia Woodham</t>
  </si>
  <si>
    <t>Date of Event</t>
  </si>
  <si>
    <t>Despard</t>
  </si>
  <si>
    <t>Jacob</t>
  </si>
  <si>
    <t>Oakes</t>
  </si>
  <si>
    <t>Caleb</t>
  </si>
  <si>
    <t>Terry</t>
  </si>
  <si>
    <t>Jye</t>
  </si>
  <si>
    <t>Rae</t>
  </si>
  <si>
    <t>Stephen</t>
  </si>
  <si>
    <t>Averill</t>
  </si>
  <si>
    <t>Julia</t>
  </si>
  <si>
    <t>Lily</t>
  </si>
  <si>
    <t>Kitson</t>
  </si>
  <si>
    <t>Lockett</t>
  </si>
  <si>
    <t>Alex</t>
  </si>
  <si>
    <t>3.57.67</t>
  </si>
  <si>
    <t>8.57.06</t>
  </si>
  <si>
    <t>Certificate Presented</t>
  </si>
  <si>
    <t>4.43.81</t>
  </si>
  <si>
    <t>2.19.48</t>
  </si>
  <si>
    <t>2.16.70</t>
  </si>
  <si>
    <t>1.53.01</t>
  </si>
  <si>
    <t>Chris Bray</t>
  </si>
  <si>
    <t>?</t>
  </si>
  <si>
    <t>Madeline Scott</t>
  </si>
  <si>
    <t>Date of Record</t>
  </si>
  <si>
    <t>Age at Record</t>
  </si>
  <si>
    <t>8.56.27</t>
  </si>
  <si>
    <t>Chris Genge</t>
  </si>
  <si>
    <t>27.32.07</t>
  </si>
  <si>
    <t>5.07.2</t>
  </si>
  <si>
    <t>4.45.60</t>
  </si>
  <si>
    <t>Mitchell Salter</t>
  </si>
  <si>
    <t>Nield</t>
  </si>
  <si>
    <t>Christopher</t>
  </si>
  <si>
    <t>Kamara</t>
  </si>
  <si>
    <t>Brima</t>
  </si>
  <si>
    <t>Jacob Despard</t>
  </si>
  <si>
    <t>Bellchambers</t>
  </si>
  <si>
    <t>Pole Value</t>
  </si>
  <si>
    <t>Jake Dodge</t>
  </si>
  <si>
    <t>7.35.56</t>
  </si>
  <si>
    <t>16.22.04</t>
  </si>
  <si>
    <t>Tahlia Kitson</t>
  </si>
  <si>
    <t>Cooper</t>
  </si>
  <si>
    <t>Russell Taib</t>
  </si>
  <si>
    <t>Callum</t>
  </si>
  <si>
    <t>19.03.94</t>
  </si>
  <si>
    <t>Andrew Bellchambers</t>
  </si>
  <si>
    <t>2.12.52</t>
  </si>
  <si>
    <t>15.57.17</t>
  </si>
  <si>
    <t>2.16.10</t>
  </si>
  <si>
    <t>Date Endorsed</t>
  </si>
  <si>
    <t>4.42.47</t>
  </si>
  <si>
    <t>Mikayla Genge *</t>
  </si>
  <si>
    <t>16.28.41</t>
  </si>
  <si>
    <t>7.04.04</t>
  </si>
  <si>
    <t>Stephanie Stigwood</t>
  </si>
  <si>
    <t>7.09.58</t>
  </si>
  <si>
    <t>7.25.11</t>
  </si>
  <si>
    <t>27.28.00</t>
  </si>
  <si>
    <t>15.02.29</t>
  </si>
  <si>
    <t>Jye Terry</t>
  </si>
  <si>
    <t>4.39.62</t>
  </si>
  <si>
    <t>2.07.63</t>
  </si>
  <si>
    <t>4.38.56</t>
  </si>
  <si>
    <t>26.32.36</t>
  </si>
  <si>
    <t>Kealin Hanigan *</t>
  </si>
  <si>
    <t>Yes (U20)</t>
  </si>
  <si>
    <t>21.2h</t>
  </si>
  <si>
    <t>47.3h</t>
  </si>
  <si>
    <t>21.6h</t>
  </si>
  <si>
    <t>Thomas Parry *</t>
  </si>
  <si>
    <t>24.5h</t>
  </si>
  <si>
    <t>Lisa Lovell *</t>
  </si>
  <si>
    <t>Julia Pook *</t>
  </si>
  <si>
    <t>Teletha Phillips *</t>
  </si>
  <si>
    <t>15.57.15</t>
  </si>
  <si>
    <t>Tahlia Hunt *</t>
  </si>
  <si>
    <t>Lauren Free *</t>
  </si>
  <si>
    <t>Shot Put (3kg) - from 1/10/11</t>
  </si>
  <si>
    <t>Hammer Throw (3kg) from 1/10/11</t>
  </si>
  <si>
    <t>Javelin Throw (500g) from 1/10/11</t>
  </si>
  <si>
    <t>Kaela</t>
  </si>
  <si>
    <t>Panton</t>
  </si>
  <si>
    <t>Belinda</t>
  </si>
  <si>
    <t>Downie</t>
  </si>
  <si>
    <t>Ashclei</t>
  </si>
  <si>
    <t>de Wit</t>
  </si>
  <si>
    <t>Kira Lee</t>
  </si>
  <si>
    <t>Green</t>
  </si>
  <si>
    <t>Bethany</t>
  </si>
  <si>
    <t>Williams</t>
  </si>
  <si>
    <t>Hugh</t>
  </si>
  <si>
    <t>Liana</t>
  </si>
  <si>
    <t>Jayden Hey</t>
  </si>
  <si>
    <t>Revill</t>
  </si>
  <si>
    <t>Rebecca</t>
  </si>
  <si>
    <t>Wright</t>
  </si>
  <si>
    <t>Isabel</t>
  </si>
  <si>
    <t>Ivan</t>
  </si>
  <si>
    <t>Adelle</t>
  </si>
  <si>
    <t>Competition date:</t>
  </si>
  <si>
    <t>18.41.71</t>
  </si>
  <si>
    <t>14.46.84</t>
  </si>
  <si>
    <t>Hugh Williams</t>
  </si>
  <si>
    <t>14.29.46</t>
  </si>
  <si>
    <t>15.43.43</t>
  </si>
  <si>
    <t>Archived Records</t>
  </si>
  <si>
    <t>Specification</t>
  </si>
  <si>
    <t>Date Archived</t>
  </si>
  <si>
    <t>Reason</t>
  </si>
  <si>
    <t>Hammer Throw</t>
  </si>
  <si>
    <t>4kg</t>
  </si>
  <si>
    <t>Javelin</t>
  </si>
  <si>
    <t>600g</t>
  </si>
  <si>
    <t>Shot Put</t>
  </si>
  <si>
    <t>Change to IAAF rule regarding implement weight</t>
  </si>
  <si>
    <t>Shanyce</t>
  </si>
  <si>
    <t>White</t>
  </si>
  <si>
    <t>Justin</t>
  </si>
  <si>
    <t>Lennon</t>
  </si>
  <si>
    <t>Kira Lee de Wit</t>
  </si>
  <si>
    <t>Past Athletes</t>
  </si>
  <si>
    <t>Current Registrations</t>
  </si>
  <si>
    <t>Surname</t>
  </si>
  <si>
    <t>Prenter</t>
  </si>
  <si>
    <t>Gabrielle</t>
  </si>
  <si>
    <t>Causon</t>
  </si>
  <si>
    <t>Laura</t>
  </si>
  <si>
    <t>O'Leary</t>
  </si>
  <si>
    <t>Brent</t>
  </si>
  <si>
    <t>Hollingsworth</t>
  </si>
  <si>
    <t>Simon</t>
  </si>
  <si>
    <t>Kiss</t>
  </si>
  <si>
    <t>Loretta</t>
  </si>
  <si>
    <t>Hanigan</t>
  </si>
  <si>
    <t>Brendan</t>
  </si>
  <si>
    <t>Kealin</t>
  </si>
  <si>
    <t>3.42.87</t>
  </si>
  <si>
    <t>Dalton</t>
  </si>
  <si>
    <t>Michael</t>
  </si>
  <si>
    <t>12.40.15</t>
  </si>
  <si>
    <t>1.33.26</t>
  </si>
  <si>
    <t>Patrick</t>
  </si>
  <si>
    <t>Guest</t>
  </si>
  <si>
    <t>Rachel</t>
  </si>
  <si>
    <t>Jauncey</t>
  </si>
  <si>
    <t>Lauren</t>
  </si>
  <si>
    <t>Sparkes</t>
  </si>
  <si>
    <t>Monique</t>
  </si>
  <si>
    <t>17.06.24</t>
  </si>
  <si>
    <t>Alanna</t>
  </si>
  <si>
    <t>UNDER 12 MEN</t>
  </si>
  <si>
    <t>UNDER 12 WOMEN</t>
  </si>
  <si>
    <t>Kaufman</t>
  </si>
  <si>
    <t>Pat</t>
  </si>
  <si>
    <t>21.29.13</t>
  </si>
  <si>
    <t>43.57.00</t>
  </si>
  <si>
    <t>Joanne</t>
  </si>
  <si>
    <t>Menzie</t>
  </si>
  <si>
    <t>Aaron</t>
  </si>
  <si>
    <t>13.30.20</t>
  </si>
  <si>
    <t>Alanna Rogers-Stretton</t>
  </si>
  <si>
    <t>Rogers-Stretton</t>
  </si>
  <si>
    <t>23.41.77</t>
  </si>
  <si>
    <t>1.48.41</t>
  </si>
  <si>
    <t>1.16.41</t>
  </si>
  <si>
    <t>Discus (750g)</t>
  </si>
  <si>
    <t>Shot Put (2kg)</t>
  </si>
  <si>
    <t>Samuel Morey</t>
  </si>
  <si>
    <t>4.38.83</t>
  </si>
  <si>
    <t>29.56.84</t>
  </si>
  <si>
    <t>2.15.91</t>
  </si>
  <si>
    <t>4.45.6</t>
  </si>
  <si>
    <t>4.45.43</t>
  </si>
  <si>
    <t>Louis Rose</t>
  </si>
  <si>
    <t>6.35.03</t>
  </si>
  <si>
    <t>7.15.81</t>
  </si>
  <si>
    <t>Shanyce Kitson</t>
  </si>
  <si>
    <t>15.41.79</t>
  </si>
  <si>
    <t>14.49.15</t>
  </si>
  <si>
    <t>26.55.56</t>
  </si>
  <si>
    <t>Christopher Genge</t>
  </si>
  <si>
    <t>1000m</t>
  </si>
  <si>
    <t>J White</t>
  </si>
  <si>
    <t>2.22.7</t>
  </si>
  <si>
    <t>Kealin Hanigan</t>
  </si>
  <si>
    <t>8.15.92</t>
  </si>
  <si>
    <t>Michael Dalton</t>
  </si>
  <si>
    <t>14.03.01</t>
  </si>
  <si>
    <t>29.34.48</t>
  </si>
  <si>
    <t>20000 Metres</t>
  </si>
  <si>
    <t>Hill</t>
  </si>
  <si>
    <t>Kelly</t>
  </si>
  <si>
    <t>Anita Millington</t>
  </si>
  <si>
    <t>Millington</t>
  </si>
  <si>
    <t>Anita</t>
  </si>
  <si>
    <t>Javelin (500g)</t>
  </si>
  <si>
    <t>Manson</t>
  </si>
  <si>
    <t>Adam</t>
  </si>
  <si>
    <t>15.19.9</t>
  </si>
  <si>
    <t>Nichols</t>
  </si>
  <si>
    <t>Mark</t>
  </si>
  <si>
    <t>Leek</t>
  </si>
  <si>
    <t>Charlie</t>
  </si>
  <si>
    <t>Whitney</t>
  </si>
  <si>
    <t>Luke</t>
  </si>
  <si>
    <t>Harrison</t>
  </si>
  <si>
    <t>Nicole</t>
  </si>
  <si>
    <t>Randall</t>
  </si>
  <si>
    <t>Alice</t>
  </si>
  <si>
    <t>Emily</t>
  </si>
  <si>
    <t>Collins</t>
  </si>
  <si>
    <t>Bradley</t>
  </si>
  <si>
    <t>Cripps</t>
  </si>
  <si>
    <t>Attrill</t>
  </si>
  <si>
    <t>Thomas</t>
  </si>
  <si>
    <t>Campbell</t>
  </si>
  <si>
    <t>Bayley</t>
  </si>
  <si>
    <t>Last season</t>
  </si>
  <si>
    <t>2011-12</t>
  </si>
  <si>
    <t>Last sesaon</t>
  </si>
  <si>
    <t>Ashlee</t>
  </si>
  <si>
    <t>Isabelle</t>
  </si>
  <si>
    <t>Phillips</t>
  </si>
  <si>
    <t>Jo</t>
  </si>
  <si>
    <t>Stanway-Lucase</t>
  </si>
  <si>
    <t>Wakefield</t>
  </si>
  <si>
    <t>Samuel</t>
  </si>
  <si>
    <t>2010-11</t>
  </si>
  <si>
    <t>Beechey</t>
  </si>
  <si>
    <t>U12</t>
  </si>
  <si>
    <t>Kaela Beechey</t>
  </si>
  <si>
    <t>Kira-Lee de Wit</t>
  </si>
  <si>
    <t>Nathan Green</t>
  </si>
  <si>
    <t>Elise</t>
  </si>
  <si>
    <t>Christina</t>
  </si>
  <si>
    <t>Hale</t>
  </si>
  <si>
    <t>Jack</t>
  </si>
  <si>
    <t>Joseph (Joe)</t>
  </si>
  <si>
    <t>Fraser</t>
  </si>
  <si>
    <t>Barrett</t>
  </si>
  <si>
    <t>Cox</t>
  </si>
  <si>
    <t>Jordan</t>
  </si>
  <si>
    <t>Hopwood</t>
  </si>
  <si>
    <t>Henry</t>
  </si>
  <si>
    <t>O'Neill</t>
  </si>
  <si>
    <t>James</t>
  </si>
  <si>
    <t>Elise de Wit</t>
  </si>
  <si>
    <t>6.56.30</t>
  </si>
  <si>
    <t>9.13.99</t>
  </si>
  <si>
    <t>Bayley Campbell</t>
  </si>
  <si>
    <t>Henry Hopwood</t>
  </si>
  <si>
    <t>26.35.62</t>
  </si>
  <si>
    <t>Jordan Cox</t>
  </si>
  <si>
    <t>14.35.61</t>
  </si>
  <si>
    <t>53.39.7</t>
  </si>
  <si>
    <t>48.35.5</t>
  </si>
  <si>
    <t>Cazaly</t>
  </si>
  <si>
    <t>Emma</t>
  </si>
  <si>
    <t>Christina de Wit</t>
  </si>
  <si>
    <t>Mitchell O'Neill</t>
  </si>
  <si>
    <t>1.27.1</t>
  </si>
  <si>
    <t>1.22.55</t>
  </si>
  <si>
    <t>1.21.16</t>
  </si>
  <si>
    <t>6.40.01</t>
  </si>
  <si>
    <t>Cashion</t>
  </si>
  <si>
    <t>Caitlin</t>
  </si>
  <si>
    <t>1.38.33</t>
  </si>
  <si>
    <t>51.58.00</t>
  </si>
  <si>
    <t>14.17.78</t>
  </si>
  <si>
    <t>14.27.50</t>
  </si>
  <si>
    <t>23.24.42</t>
  </si>
  <si>
    <t>Saarinen</t>
  </si>
  <si>
    <t>Melinda</t>
  </si>
  <si>
    <t>10.7h</t>
  </si>
  <si>
    <t>Jacob Despard *</t>
  </si>
  <si>
    <t>Gorringe</t>
  </si>
  <si>
    <t>Hobbs</t>
  </si>
  <si>
    <t>Keiva</t>
  </si>
  <si>
    <t>Robinson</t>
  </si>
  <si>
    <t>Tomlinson-Smith</t>
  </si>
  <si>
    <t>Gus</t>
  </si>
  <si>
    <t>2012-13</t>
  </si>
  <si>
    <t>Rankin</t>
  </si>
  <si>
    <t>Dusty</t>
  </si>
  <si>
    <t>Atkin</t>
  </si>
  <si>
    <t>Will</t>
  </si>
  <si>
    <t>9.02.25</t>
  </si>
  <si>
    <t>Free</t>
  </si>
  <si>
    <t>Burke</t>
  </si>
  <si>
    <t>Zoe</t>
  </si>
  <si>
    <t>Callum Stevens</t>
  </si>
  <si>
    <t>Jenkins</t>
  </si>
  <si>
    <t>Lochlann</t>
  </si>
  <si>
    <t>Watkins</t>
  </si>
  <si>
    <t>Petra</t>
  </si>
  <si>
    <t>5.38.91</t>
  </si>
  <si>
    <t>Zoe Burke</t>
  </si>
  <si>
    <t>4.33.29</t>
  </si>
  <si>
    <t>13.15.17</t>
  </si>
  <si>
    <t>Mitchell Walker</t>
  </si>
  <si>
    <t>13.06.57</t>
  </si>
  <si>
    <t>6.31.34</t>
  </si>
  <si>
    <t>22.24.10</t>
  </si>
  <si>
    <t>4.33.04</t>
  </si>
  <si>
    <t>Torin Jones</t>
  </si>
  <si>
    <t>Rebecca Revill</t>
  </si>
  <si>
    <t>6.34.86</t>
  </si>
  <si>
    <t>Lochlan Bromfield</t>
  </si>
  <si>
    <t>Lauren Gorringe (nee Jauncey)</t>
  </si>
  <si>
    <t xml:space="preserve">60 Metres                     </t>
  </si>
  <si>
    <t>Lydia Attrill</t>
  </si>
  <si>
    <t>Brenna Lemon</t>
  </si>
  <si>
    <t>3000M Steeplechase (76.2cm)</t>
  </si>
  <si>
    <t>10.58.05</t>
  </si>
  <si>
    <t>25.32.17</t>
  </si>
  <si>
    <t>24.51.88</t>
  </si>
  <si>
    <t>1.32.22</t>
  </si>
  <si>
    <t>Lucy Carter</t>
  </si>
  <si>
    <t>3.05.45</t>
  </si>
  <si>
    <t>Yes (u16)</t>
  </si>
  <si>
    <t>Oliver Blackborrow</t>
  </si>
  <si>
    <t>2.14.64</t>
  </si>
  <si>
    <t>55.27.21</t>
  </si>
  <si>
    <t>Alice Randall</t>
  </si>
  <si>
    <t>1.11.35</t>
  </si>
  <si>
    <t>Riley Griggs</t>
  </si>
  <si>
    <t>5.25.81</t>
  </si>
  <si>
    <t>Josh Walker</t>
  </si>
  <si>
    <t>13.37.99</t>
  </si>
  <si>
    <t>2.43.58</t>
  </si>
  <si>
    <t>Change to IAAF rule regarding centre of gravity</t>
  </si>
  <si>
    <t>OPEN</t>
  </si>
  <si>
    <t>2.37.34</t>
  </si>
  <si>
    <t>3.00.37</t>
  </si>
  <si>
    <t>3.03.36</t>
  </si>
  <si>
    <t>2.53.62</t>
  </si>
  <si>
    <t>9.55.07</t>
  </si>
  <si>
    <t>Jamie Laurence</t>
  </si>
  <si>
    <t>5.42.17</t>
  </si>
  <si>
    <t>Metasebia Duggan</t>
  </si>
  <si>
    <t>2.33.96</t>
  </si>
  <si>
    <t>Javelin Throw (600g) from1/4/99</t>
  </si>
  <si>
    <t>Javelin Throw (600g) from 1/4/99</t>
  </si>
  <si>
    <t>6.21.31</t>
  </si>
  <si>
    <t>3.57.21</t>
  </si>
  <si>
    <t>10.12.97</t>
  </si>
  <si>
    <t>Annabelle Anderson</t>
  </si>
  <si>
    <t>Wena Jones</t>
  </si>
  <si>
    <t>Raiden Lemon</t>
  </si>
  <si>
    <t>Mitchell Branch</t>
  </si>
  <si>
    <t>11.37.85</t>
  </si>
  <si>
    <t>Bianca Taglieri</t>
  </si>
  <si>
    <t>13.57.70</t>
  </si>
  <si>
    <t>13.31.89</t>
  </si>
  <si>
    <t>William Robertson</t>
  </si>
  <si>
    <t>24.08.48</t>
  </si>
  <si>
    <t>23.59.24</t>
  </si>
  <si>
    <t>14.59.67</t>
  </si>
  <si>
    <t>Jack Lewis</t>
  </si>
  <si>
    <t>49.52.73</t>
  </si>
  <si>
    <t>52.14.01</t>
  </si>
  <si>
    <t>54.07.26</t>
  </si>
  <si>
    <t>19.11.08</t>
  </si>
  <si>
    <t>Oliver Morgan</t>
  </si>
  <si>
    <t>Ella Atkins</t>
  </si>
  <si>
    <t>Natalia Leszczynski</t>
  </si>
  <si>
    <t>5000 Metres Walk</t>
  </si>
  <si>
    <t>Chloe Ahern</t>
  </si>
  <si>
    <t>Blake Doyle</t>
  </si>
  <si>
    <t>5.06.44</t>
  </si>
  <si>
    <t>32.10.73</t>
  </si>
  <si>
    <t>Biaca Taglieri</t>
  </si>
  <si>
    <t xml:space="preserve">2000metres steeple </t>
  </si>
  <si>
    <t>8.15.59</t>
  </si>
  <si>
    <t>Felix Meyer</t>
  </si>
  <si>
    <t>8.58.29</t>
  </si>
  <si>
    <t>21.19.44</t>
  </si>
  <si>
    <t>Robert Elkerton</t>
  </si>
  <si>
    <t>8.55.83</t>
  </si>
  <si>
    <t>4.43.62</t>
  </si>
  <si>
    <t>19.49.21</t>
  </si>
  <si>
    <t>Mitch Walker</t>
  </si>
  <si>
    <t>16.25.29</t>
  </si>
  <si>
    <t>17.12.33</t>
  </si>
  <si>
    <t>22.36.36</t>
  </si>
  <si>
    <t>12.50.82</t>
  </si>
  <si>
    <t>Maggie Steele</t>
  </si>
  <si>
    <t>12.50.60</t>
  </si>
  <si>
    <t>5.58.86</t>
  </si>
  <si>
    <t>Fergus Fletcher</t>
  </si>
  <si>
    <t>4,16.24</t>
  </si>
  <si>
    <t>Angus Alderton</t>
  </si>
  <si>
    <t>Bailey VanDen Broek</t>
  </si>
  <si>
    <t>4.60m</t>
  </si>
  <si>
    <t>15.46.76</t>
  </si>
  <si>
    <t>Darcy Noonan</t>
  </si>
  <si>
    <t>1.40m</t>
  </si>
  <si>
    <t>16.03.78</t>
  </si>
  <si>
    <t>12.62m</t>
  </si>
  <si>
    <t>6.58.06</t>
  </si>
  <si>
    <t>10.13.64</t>
  </si>
  <si>
    <t>9.57.27</t>
  </si>
  <si>
    <t>7.12.74</t>
  </si>
  <si>
    <t>Bailey Van Den Broek</t>
  </si>
  <si>
    <t>2.30m</t>
  </si>
  <si>
    <t>1.43m</t>
  </si>
  <si>
    <t>11.36.87</t>
  </si>
  <si>
    <t>Milah Hatten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</si>
</sst>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0.0"/>
    <numFmt numFmtId="166" formatCode="#,##0.00;[Red]\(#,##0.00\)"/>
  </numFmts>
  <fonts count="18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1" xfId="0" applyFont="1" applyBorder="1" applyAlignment="1">
      <alignment horizontal="left"/>
    </xf>
    <xf numFmtId="15" fontId="3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/>
    <xf numFmtId="164" fontId="4" fillId="0" borderId="1" xfId="0" applyNumberFormat="1" applyFont="1" applyBorder="1" applyAlignment="1">
      <alignment horizontal="center" wrapText="1"/>
    </xf>
    <xf numFmtId="0" fontId="3" fillId="0" borderId="0" xfId="0" applyFont="1"/>
    <xf numFmtId="0" fontId="8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7" fillId="0" borderId="0" xfId="0" applyFont="1"/>
    <xf numFmtId="164" fontId="3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5" fontId="3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10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left"/>
    </xf>
    <xf numFmtId="164" fontId="13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3" fillId="0" borderId="0" xfId="0" applyFont="1"/>
    <xf numFmtId="0" fontId="4" fillId="2" borderId="1" xfId="0" applyFont="1" applyFill="1" applyBorder="1" applyAlignment="1">
      <alignment horizontal="center" wrapText="1"/>
    </xf>
    <xf numFmtId="14" fontId="13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5" fontId="4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15" fontId="3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15" fontId="2" fillId="0" borderId="0" xfId="0" applyNumberFormat="1" applyFont="1" applyAlignment="1">
      <alignment horizontal="center" wrapText="1"/>
    </xf>
    <xf numFmtId="164" fontId="13" fillId="0" borderId="0" xfId="0" applyNumberFormat="1" applyFont="1"/>
    <xf numFmtId="15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14" fontId="16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/>
    <xf numFmtId="164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5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/>
    <xf numFmtId="1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4" fontId="0" fillId="0" borderId="0" xfId="0" applyNumberFormat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workbookViewId="0">
      <selection activeCell="J11" sqref="J11"/>
    </sheetView>
  </sheetViews>
  <sheetFormatPr defaultColWidth="9.140625" defaultRowHeight="12.75" x14ac:dyDescent="0.2"/>
  <cols>
    <col min="1" max="1" width="21.42578125" style="28" bestFit="1" customWidth="1"/>
    <col min="2" max="2" width="12.7109375" style="30" bestFit="1" customWidth="1"/>
    <col min="3" max="3" width="16.140625" style="28" bestFit="1" customWidth="1"/>
    <col min="4" max="4" width="11.140625" style="35" customWidth="1"/>
    <col min="5" max="5" width="9.28515625" style="74" bestFit="1" customWidth="1"/>
    <col min="6" max="6" width="4.42578125" style="28" customWidth="1"/>
    <col min="7" max="7" width="20.42578125" style="28" customWidth="1"/>
    <col min="8" max="8" width="15.42578125" style="30" customWidth="1"/>
    <col min="9" max="9" width="16.42578125" style="28" bestFit="1" customWidth="1"/>
    <col min="10" max="10" width="12.28515625" style="73" customWidth="1"/>
    <col min="11" max="11" width="10" style="71" customWidth="1"/>
    <col min="12" max="16384" width="9.140625" style="38"/>
  </cols>
  <sheetData>
    <row r="1" spans="1:11" ht="18" x14ac:dyDescent="0.25">
      <c r="A1" s="111" t="s">
        <v>476</v>
      </c>
      <c r="B1" s="111"/>
      <c r="C1" s="111"/>
      <c r="D1" s="111"/>
      <c r="E1" s="111"/>
      <c r="F1" s="23"/>
      <c r="G1" s="111" t="s">
        <v>477</v>
      </c>
      <c r="H1" s="112"/>
      <c r="I1" s="112"/>
      <c r="J1" s="112"/>
      <c r="K1" s="112"/>
    </row>
    <row r="2" spans="1:11" ht="25.5" x14ac:dyDescent="0.2">
      <c r="A2" s="14" t="s">
        <v>0</v>
      </c>
      <c r="B2" s="68" t="s">
        <v>44</v>
      </c>
      <c r="C2" s="14" t="s">
        <v>1</v>
      </c>
      <c r="D2" s="9" t="s">
        <v>2</v>
      </c>
      <c r="E2" s="69" t="s">
        <v>98</v>
      </c>
      <c r="F2" s="15"/>
      <c r="G2" s="14" t="s">
        <v>0</v>
      </c>
      <c r="H2" s="68" t="s">
        <v>44</v>
      </c>
      <c r="I2" s="14" t="s">
        <v>1</v>
      </c>
      <c r="J2" s="24" t="s">
        <v>2</v>
      </c>
      <c r="K2" s="4" t="s">
        <v>98</v>
      </c>
    </row>
    <row r="3" spans="1:11" x14ac:dyDescent="0.2">
      <c r="A3" s="3" t="s">
        <v>145</v>
      </c>
      <c r="B3" s="7">
        <v>9.81</v>
      </c>
      <c r="C3" s="1" t="s">
        <v>585</v>
      </c>
      <c r="D3" s="6">
        <v>41303</v>
      </c>
      <c r="E3" s="76"/>
      <c r="F3" s="16"/>
      <c r="G3" s="3" t="s">
        <v>145</v>
      </c>
      <c r="H3" s="5">
        <v>10.81</v>
      </c>
      <c r="I3" s="8" t="s">
        <v>584</v>
      </c>
      <c r="J3" s="6">
        <v>41300</v>
      </c>
      <c r="K3" s="37"/>
    </row>
    <row r="4" spans="1:11" x14ac:dyDescent="0.2">
      <c r="A4" s="3" t="s">
        <v>136</v>
      </c>
      <c r="B4" s="7">
        <v>13.89</v>
      </c>
      <c r="C4" s="1" t="s">
        <v>646</v>
      </c>
      <c r="D4" s="6">
        <v>42420</v>
      </c>
      <c r="E4" s="76"/>
      <c r="F4" s="17"/>
      <c r="G4" s="3" t="s">
        <v>136</v>
      </c>
      <c r="H4" s="7">
        <v>14.03</v>
      </c>
      <c r="I4" s="1" t="s">
        <v>677</v>
      </c>
      <c r="J4" s="33">
        <v>43085</v>
      </c>
      <c r="K4" s="37"/>
    </row>
    <row r="5" spans="1:11" x14ac:dyDescent="0.2">
      <c r="A5" s="3" t="s">
        <v>137</v>
      </c>
      <c r="B5" s="7">
        <v>29.26</v>
      </c>
      <c r="C5" s="1" t="s">
        <v>646</v>
      </c>
      <c r="D5" s="6">
        <v>42421</v>
      </c>
      <c r="E5" s="36"/>
      <c r="F5" s="17"/>
      <c r="G5" s="3" t="s">
        <v>137</v>
      </c>
      <c r="H5" s="7">
        <v>29.15</v>
      </c>
      <c r="I5" s="1" t="s">
        <v>718</v>
      </c>
      <c r="J5" s="33">
        <v>43877</v>
      </c>
      <c r="K5" s="37"/>
    </row>
    <row r="6" spans="1:11" x14ac:dyDescent="0.2">
      <c r="A6" s="3" t="s">
        <v>138</v>
      </c>
      <c r="B6" s="7" t="s">
        <v>650</v>
      </c>
      <c r="C6" s="1" t="s">
        <v>651</v>
      </c>
      <c r="D6" s="6">
        <v>42663</v>
      </c>
      <c r="E6" s="36"/>
      <c r="F6" s="17"/>
      <c r="G6" s="3" t="s">
        <v>138</v>
      </c>
      <c r="H6" s="7" t="s">
        <v>490</v>
      </c>
      <c r="I6" s="1" t="s">
        <v>556</v>
      </c>
      <c r="J6" s="33">
        <v>40929</v>
      </c>
      <c r="K6" s="37"/>
    </row>
    <row r="7" spans="1:11" x14ac:dyDescent="0.2">
      <c r="A7" s="3" t="s">
        <v>139</v>
      </c>
      <c r="B7" s="7" t="s">
        <v>666</v>
      </c>
      <c r="C7" s="1" t="s">
        <v>651</v>
      </c>
      <c r="D7" s="6">
        <v>42784</v>
      </c>
      <c r="E7" s="36"/>
      <c r="F7" s="17"/>
      <c r="G7" s="3" t="s">
        <v>139</v>
      </c>
      <c r="H7" s="7" t="s">
        <v>655</v>
      </c>
      <c r="I7" s="1" t="s">
        <v>665</v>
      </c>
      <c r="J7" s="33">
        <v>42672</v>
      </c>
      <c r="K7" s="37"/>
    </row>
    <row r="8" spans="1:11" x14ac:dyDescent="0.2">
      <c r="A8" s="3" t="s">
        <v>140</v>
      </c>
      <c r="B8" s="7" t="s">
        <v>652</v>
      </c>
      <c r="C8" s="1" t="s">
        <v>625</v>
      </c>
      <c r="D8" s="6">
        <v>42663</v>
      </c>
      <c r="E8" s="36"/>
      <c r="F8" s="17"/>
      <c r="G8" s="3" t="s">
        <v>140</v>
      </c>
      <c r="H8" s="7" t="s">
        <v>664</v>
      </c>
      <c r="I8" s="1" t="s">
        <v>665</v>
      </c>
      <c r="J8" s="33">
        <v>42770</v>
      </c>
      <c r="K8" s="37"/>
    </row>
    <row r="9" spans="1:11" x14ac:dyDescent="0.2">
      <c r="A9" s="3" t="s">
        <v>141</v>
      </c>
      <c r="B9" s="7" t="s">
        <v>654</v>
      </c>
      <c r="C9" s="1" t="s">
        <v>625</v>
      </c>
      <c r="D9" s="6">
        <v>42658</v>
      </c>
      <c r="E9" s="36"/>
      <c r="F9" s="17"/>
      <c r="G9" s="3" t="s">
        <v>141</v>
      </c>
      <c r="H9" s="7"/>
      <c r="I9" s="1"/>
      <c r="J9" s="33"/>
      <c r="K9" s="37"/>
    </row>
    <row r="10" spans="1:11" x14ac:dyDescent="0.2">
      <c r="A10" s="3" t="s">
        <v>184</v>
      </c>
      <c r="B10" s="7" t="s">
        <v>701</v>
      </c>
      <c r="C10" s="1" t="s">
        <v>689</v>
      </c>
      <c r="D10" s="6">
        <v>43484</v>
      </c>
      <c r="E10" s="36"/>
      <c r="F10" s="17"/>
      <c r="G10" s="3" t="s">
        <v>184</v>
      </c>
      <c r="H10" s="16" t="s">
        <v>732</v>
      </c>
      <c r="I10" s="1" t="s">
        <v>733</v>
      </c>
      <c r="J10" s="33">
        <v>44135</v>
      </c>
      <c r="K10" s="37"/>
    </row>
    <row r="11" spans="1:11" x14ac:dyDescent="0.2">
      <c r="A11" s="3" t="s">
        <v>183</v>
      </c>
      <c r="B11" s="7" t="s">
        <v>688</v>
      </c>
      <c r="C11" s="1" t="s">
        <v>689</v>
      </c>
      <c r="D11" s="6">
        <v>43386</v>
      </c>
      <c r="E11" s="36"/>
      <c r="F11" s="17"/>
      <c r="G11" s="3" t="s">
        <v>183</v>
      </c>
      <c r="H11" s="7"/>
      <c r="I11" s="1"/>
      <c r="J11" s="33"/>
      <c r="K11" s="37"/>
    </row>
    <row r="12" spans="1:11" ht="13.5" customHeight="1" x14ac:dyDescent="0.2">
      <c r="A12" s="3" t="s">
        <v>152</v>
      </c>
      <c r="B12" s="7"/>
      <c r="C12" s="1"/>
      <c r="D12" s="6"/>
      <c r="E12" s="36"/>
      <c r="F12" s="17"/>
      <c r="G12" s="3" t="s">
        <v>187</v>
      </c>
      <c r="H12" s="7"/>
      <c r="I12" s="1"/>
      <c r="J12" s="33"/>
      <c r="K12" s="37"/>
    </row>
    <row r="13" spans="1:11" ht="13.5" customHeight="1" x14ac:dyDescent="0.2">
      <c r="A13" s="3" t="s">
        <v>189</v>
      </c>
      <c r="B13" s="7"/>
      <c r="C13" s="1"/>
      <c r="D13" s="6"/>
      <c r="E13" s="36"/>
      <c r="F13" s="17"/>
      <c r="G13" s="3" t="s">
        <v>191</v>
      </c>
      <c r="H13" s="7"/>
      <c r="I13" s="1"/>
      <c r="J13" s="33"/>
      <c r="K13" s="37"/>
    </row>
    <row r="14" spans="1:11" x14ac:dyDescent="0.2">
      <c r="A14" s="3" t="s">
        <v>191</v>
      </c>
      <c r="B14" s="7"/>
      <c r="C14" s="1"/>
      <c r="D14" s="6"/>
      <c r="E14" s="36"/>
      <c r="F14" s="17"/>
      <c r="G14" s="3" t="s">
        <v>6</v>
      </c>
      <c r="H14" s="7" t="s">
        <v>722</v>
      </c>
      <c r="I14" s="1" t="s">
        <v>718</v>
      </c>
      <c r="J14" s="33">
        <v>43869</v>
      </c>
      <c r="K14" s="77"/>
    </row>
    <row r="15" spans="1:11" x14ac:dyDescent="0.2">
      <c r="A15" s="3" t="s">
        <v>6</v>
      </c>
      <c r="B15" s="7">
        <v>1.35</v>
      </c>
      <c r="C15" s="1" t="s">
        <v>694</v>
      </c>
      <c r="D15" s="6">
        <v>43400</v>
      </c>
      <c r="E15" s="36"/>
      <c r="F15" s="17"/>
      <c r="G15" s="3" t="s">
        <v>3</v>
      </c>
      <c r="H15" s="7" t="s">
        <v>719</v>
      </c>
      <c r="I15" s="1" t="s">
        <v>718</v>
      </c>
      <c r="J15" s="33">
        <v>43877</v>
      </c>
      <c r="K15" s="37"/>
    </row>
    <row r="16" spans="1:11" x14ac:dyDescent="0.2">
      <c r="A16" s="3" t="s">
        <v>3</v>
      </c>
      <c r="B16" s="7">
        <v>4.57</v>
      </c>
      <c r="C16" s="1" t="s">
        <v>694</v>
      </c>
      <c r="D16" s="6">
        <v>43393</v>
      </c>
      <c r="E16" s="36"/>
      <c r="F16" s="17"/>
      <c r="G16" s="3" t="s">
        <v>4</v>
      </c>
      <c r="H16" s="7">
        <v>9</v>
      </c>
      <c r="I16" s="1" t="s">
        <v>637</v>
      </c>
      <c r="J16" s="33">
        <v>42392</v>
      </c>
      <c r="K16" s="37"/>
    </row>
    <row r="17" spans="1:11" x14ac:dyDescent="0.2">
      <c r="A17" s="3" t="s">
        <v>4</v>
      </c>
      <c r="B17" s="7">
        <v>9.44</v>
      </c>
      <c r="C17" s="1" t="s">
        <v>558</v>
      </c>
      <c r="D17" s="6">
        <v>41258</v>
      </c>
      <c r="E17" s="76"/>
      <c r="F17" s="17"/>
      <c r="G17" s="3" t="s">
        <v>492</v>
      </c>
      <c r="H17" s="7">
        <v>10.86</v>
      </c>
      <c r="I17" s="1" t="s">
        <v>556</v>
      </c>
      <c r="J17" s="33">
        <v>40929</v>
      </c>
      <c r="K17" s="37"/>
    </row>
    <row r="18" spans="1:11" x14ac:dyDescent="0.2">
      <c r="A18" s="3" t="s">
        <v>112</v>
      </c>
      <c r="B18" s="7">
        <v>8.18</v>
      </c>
      <c r="C18" s="1" t="s">
        <v>558</v>
      </c>
      <c r="D18" s="6">
        <v>41202</v>
      </c>
      <c r="E18" s="36"/>
      <c r="F18" s="17"/>
      <c r="G18" s="3" t="s">
        <v>186</v>
      </c>
      <c r="H18" s="7">
        <v>27.32</v>
      </c>
      <c r="I18" s="1" t="s">
        <v>556</v>
      </c>
      <c r="J18" s="33">
        <v>40992</v>
      </c>
      <c r="K18" s="37"/>
    </row>
    <row r="19" spans="1:11" x14ac:dyDescent="0.2">
      <c r="A19" s="3" t="s">
        <v>116</v>
      </c>
      <c r="B19" s="7"/>
      <c r="C19" s="1"/>
      <c r="D19" s="6"/>
      <c r="E19" s="36"/>
      <c r="F19" s="17"/>
      <c r="G19" s="44" t="s">
        <v>491</v>
      </c>
      <c r="H19" s="39">
        <v>31.56</v>
      </c>
      <c r="I19" s="40" t="s">
        <v>556</v>
      </c>
      <c r="J19" s="41">
        <v>41209</v>
      </c>
      <c r="K19" s="70"/>
    </row>
    <row r="20" spans="1:11" x14ac:dyDescent="0.2">
      <c r="A20" s="3" t="s">
        <v>117</v>
      </c>
      <c r="B20" s="7">
        <v>8.74</v>
      </c>
      <c r="C20" s="1" t="s">
        <v>653</v>
      </c>
      <c r="D20" s="6">
        <v>42658</v>
      </c>
      <c r="E20" s="36"/>
      <c r="F20" s="17"/>
      <c r="G20" s="3" t="s">
        <v>185</v>
      </c>
      <c r="H20" s="7"/>
      <c r="I20" s="1"/>
      <c r="J20" s="33"/>
      <c r="K20" s="37"/>
    </row>
    <row r="21" spans="1:11" x14ac:dyDescent="0.2">
      <c r="A21" s="3" t="s">
        <v>185</v>
      </c>
      <c r="B21" s="7"/>
      <c r="C21" s="1"/>
      <c r="D21" s="6"/>
      <c r="E21" s="36"/>
      <c r="F21" s="17"/>
      <c r="G21" s="17"/>
      <c r="H21" s="42"/>
      <c r="I21" s="17"/>
      <c r="J21" s="43"/>
    </row>
    <row r="22" spans="1:11" x14ac:dyDescent="0.2">
      <c r="A22" s="17"/>
      <c r="B22" s="42"/>
      <c r="C22" s="17"/>
      <c r="D22" s="19"/>
      <c r="E22" s="72"/>
      <c r="F22" s="17"/>
      <c r="G22" s="17"/>
      <c r="H22" s="42"/>
      <c r="I22" s="17"/>
      <c r="J22" s="43"/>
    </row>
    <row r="23" spans="1:11" x14ac:dyDescent="0.2">
      <c r="A23" s="17"/>
      <c r="B23" s="42"/>
      <c r="C23" s="17"/>
      <c r="D23" s="19"/>
      <c r="E23" s="72"/>
    </row>
  </sheetData>
  <mergeCells count="2">
    <mergeCell ref="A1:E1"/>
    <mergeCell ref="G1:K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34"/>
  <sheetViews>
    <sheetView workbookViewId="0">
      <selection activeCell="I36" sqref="I36"/>
    </sheetView>
  </sheetViews>
  <sheetFormatPr defaultColWidth="9.140625" defaultRowHeight="12.75" x14ac:dyDescent="0.2"/>
  <cols>
    <col min="1" max="1" width="28" style="25" bestFit="1" customWidth="1"/>
    <col min="2" max="2" width="13.28515625" style="16" customWidth="1"/>
    <col min="3" max="3" width="19.42578125" style="25" bestFit="1" customWidth="1"/>
    <col min="4" max="4" width="12.42578125" style="19" customWidth="1"/>
    <col min="5" max="5" width="9.28515625" style="16" bestFit="1" customWidth="1"/>
    <col min="6" max="6" width="4.42578125" style="25" customWidth="1"/>
    <col min="7" max="7" width="29.85546875" style="25" customWidth="1"/>
    <col min="8" max="8" width="13.42578125" style="16" customWidth="1"/>
    <col min="9" max="9" width="20.42578125" style="25" bestFit="1" customWidth="1"/>
    <col min="10" max="10" width="12.42578125" style="19" customWidth="1"/>
    <col min="11" max="11" width="9.42578125" style="16" customWidth="1"/>
    <col min="12" max="16384" width="9.140625" style="25"/>
  </cols>
  <sheetData>
    <row r="1" spans="1:11" s="23" customFormat="1" ht="18" x14ac:dyDescent="0.25">
      <c r="A1" s="113" t="s">
        <v>134</v>
      </c>
      <c r="B1" s="116"/>
      <c r="C1" s="116"/>
      <c r="D1" s="116"/>
      <c r="E1" s="117"/>
      <c r="G1" s="113" t="s">
        <v>135</v>
      </c>
      <c r="H1" s="116"/>
      <c r="I1" s="116"/>
      <c r="J1" s="116"/>
      <c r="K1" s="117"/>
    </row>
    <row r="2" spans="1:11" s="21" customFormat="1" ht="25.5" x14ac:dyDescent="0.2">
      <c r="A2" s="4" t="s">
        <v>0</v>
      </c>
      <c r="B2" s="4" t="s">
        <v>44</v>
      </c>
      <c r="C2" s="4" t="s">
        <v>1</v>
      </c>
      <c r="D2" s="24" t="s">
        <v>2</v>
      </c>
      <c r="E2" s="4" t="s">
        <v>98</v>
      </c>
      <c r="F2" s="11"/>
      <c r="G2" s="4" t="s">
        <v>0</v>
      </c>
      <c r="H2" s="4" t="s">
        <v>44</v>
      </c>
      <c r="I2" s="4" t="s">
        <v>1</v>
      </c>
      <c r="J2" s="24" t="s">
        <v>2</v>
      </c>
      <c r="K2" s="4" t="s">
        <v>98</v>
      </c>
    </row>
    <row r="3" spans="1:11" x14ac:dyDescent="0.2">
      <c r="A3" s="3" t="s">
        <v>145</v>
      </c>
      <c r="B3" s="5">
        <v>7.01</v>
      </c>
      <c r="C3" s="1" t="s">
        <v>360</v>
      </c>
      <c r="D3" s="6">
        <v>43092</v>
      </c>
      <c r="E3" s="5"/>
      <c r="F3" s="17"/>
      <c r="G3" s="3" t="s">
        <v>145</v>
      </c>
      <c r="H3" s="5">
        <v>7.89</v>
      </c>
      <c r="I3" s="1" t="s">
        <v>634</v>
      </c>
      <c r="J3" s="6">
        <v>41713</v>
      </c>
      <c r="K3" s="5"/>
    </row>
    <row r="4" spans="1:11" x14ac:dyDescent="0.2">
      <c r="A4" s="3" t="s">
        <v>136</v>
      </c>
      <c r="B4" s="5">
        <v>10.4</v>
      </c>
      <c r="C4" s="1" t="s">
        <v>360</v>
      </c>
      <c r="D4" s="13">
        <v>43519</v>
      </c>
      <c r="E4" s="5"/>
      <c r="F4" s="17"/>
      <c r="G4" s="3" t="s">
        <v>136</v>
      </c>
      <c r="H4" s="5">
        <v>12.02</v>
      </c>
      <c r="I4" s="1" t="s">
        <v>20</v>
      </c>
      <c r="J4" s="6">
        <v>36142</v>
      </c>
      <c r="K4" s="13"/>
    </row>
    <row r="5" spans="1:11" x14ac:dyDescent="0.2">
      <c r="A5" s="3" t="s">
        <v>137</v>
      </c>
      <c r="B5" s="5" t="s">
        <v>392</v>
      </c>
      <c r="C5" s="1" t="s">
        <v>17</v>
      </c>
      <c r="D5" s="13">
        <v>32936</v>
      </c>
      <c r="E5" s="5" t="s">
        <v>391</v>
      </c>
      <c r="F5" s="17"/>
      <c r="G5" s="3" t="s">
        <v>137</v>
      </c>
      <c r="H5" s="5">
        <v>24.48</v>
      </c>
      <c r="I5" s="1" t="s">
        <v>20</v>
      </c>
      <c r="J5" s="6">
        <v>36510</v>
      </c>
      <c r="K5" s="13"/>
    </row>
    <row r="6" spans="1:11" x14ac:dyDescent="0.2">
      <c r="A6" s="3" t="s">
        <v>138</v>
      </c>
      <c r="B6" s="5">
        <v>45.99</v>
      </c>
      <c r="C6" s="1" t="s">
        <v>82</v>
      </c>
      <c r="D6" s="6">
        <v>33650</v>
      </c>
      <c r="E6" s="5" t="s">
        <v>391</v>
      </c>
      <c r="F6" s="17"/>
      <c r="G6" s="3" t="s">
        <v>138</v>
      </c>
      <c r="H6" s="5">
        <v>54.51</v>
      </c>
      <c r="I6" s="2" t="s">
        <v>20</v>
      </c>
      <c r="J6" s="6">
        <v>36906</v>
      </c>
      <c r="K6" s="13"/>
    </row>
    <row r="7" spans="1:11" x14ac:dyDescent="0.2">
      <c r="A7" s="3" t="s">
        <v>139</v>
      </c>
      <c r="B7" s="5" t="s">
        <v>93</v>
      </c>
      <c r="C7" s="1" t="s">
        <v>90</v>
      </c>
      <c r="D7" s="6">
        <v>34530</v>
      </c>
      <c r="E7" s="5" t="s">
        <v>99</v>
      </c>
      <c r="F7" s="17"/>
      <c r="G7" s="3" t="s">
        <v>139</v>
      </c>
      <c r="H7" s="5" t="s">
        <v>372</v>
      </c>
      <c r="I7" s="1" t="s">
        <v>47</v>
      </c>
      <c r="J7" s="6">
        <v>40579</v>
      </c>
      <c r="K7" s="5"/>
    </row>
    <row r="8" spans="1:11" x14ac:dyDescent="0.2">
      <c r="A8" s="3" t="s">
        <v>160</v>
      </c>
      <c r="B8" s="5" t="s">
        <v>509</v>
      </c>
      <c r="C8" s="1" t="s">
        <v>510</v>
      </c>
      <c r="D8" s="6">
        <v>33992</v>
      </c>
      <c r="E8" s="5"/>
      <c r="F8" s="17"/>
      <c r="G8" s="3" t="s">
        <v>160</v>
      </c>
      <c r="H8" s="5" t="s">
        <v>659</v>
      </c>
      <c r="I8" s="1" t="s">
        <v>631</v>
      </c>
      <c r="J8" s="6">
        <v>42725</v>
      </c>
      <c r="K8" s="5"/>
    </row>
    <row r="9" spans="1:11" x14ac:dyDescent="0.2">
      <c r="A9" s="3" t="s">
        <v>140</v>
      </c>
      <c r="B9" s="5" t="s">
        <v>462</v>
      </c>
      <c r="C9" s="1" t="s">
        <v>33</v>
      </c>
      <c r="D9" s="6">
        <v>34658</v>
      </c>
      <c r="E9" s="5"/>
      <c r="F9" s="17"/>
      <c r="G9" s="3" t="s">
        <v>140</v>
      </c>
      <c r="H9" s="5" t="s">
        <v>40</v>
      </c>
      <c r="I9" s="1" t="s">
        <v>41</v>
      </c>
      <c r="J9" s="6">
        <v>36237</v>
      </c>
      <c r="K9" s="5"/>
    </row>
    <row r="10" spans="1:11" x14ac:dyDescent="0.2">
      <c r="A10" s="3" t="s">
        <v>141</v>
      </c>
      <c r="B10" s="5" t="s">
        <v>511</v>
      </c>
      <c r="C10" s="1" t="s">
        <v>512</v>
      </c>
      <c r="D10" s="6">
        <v>33943</v>
      </c>
      <c r="E10" s="5"/>
      <c r="F10" s="17"/>
      <c r="G10" s="3" t="s">
        <v>141</v>
      </c>
      <c r="H10" s="5" t="s">
        <v>726</v>
      </c>
      <c r="I10" s="8" t="s">
        <v>690</v>
      </c>
      <c r="J10" s="6">
        <v>43805</v>
      </c>
      <c r="K10" s="5"/>
    </row>
    <row r="11" spans="1:11" x14ac:dyDescent="0.2">
      <c r="A11" s="3" t="s">
        <v>142</v>
      </c>
      <c r="B11" s="7" t="s">
        <v>513</v>
      </c>
      <c r="C11" s="1" t="s">
        <v>512</v>
      </c>
      <c r="D11" s="6">
        <v>33630</v>
      </c>
      <c r="E11" s="5"/>
      <c r="F11" s="17"/>
      <c r="G11" s="3" t="s">
        <v>142</v>
      </c>
      <c r="H11" s="5" t="s">
        <v>474</v>
      </c>
      <c r="I11" s="1" t="s">
        <v>41</v>
      </c>
      <c r="J11" s="6">
        <v>36116</v>
      </c>
      <c r="K11" s="5"/>
    </row>
    <row r="12" spans="1:11" x14ac:dyDescent="0.2">
      <c r="A12" s="3" t="s">
        <v>144</v>
      </c>
      <c r="B12" s="5" t="s">
        <v>514</v>
      </c>
      <c r="C12" s="1" t="s">
        <v>512</v>
      </c>
      <c r="D12" s="6">
        <v>35782</v>
      </c>
      <c r="E12" s="5"/>
      <c r="F12" s="17"/>
      <c r="G12" s="3" t="s">
        <v>194</v>
      </c>
      <c r="H12" s="26" t="s">
        <v>74</v>
      </c>
      <c r="I12" s="1" t="s">
        <v>20</v>
      </c>
      <c r="J12" s="34" t="s">
        <v>74</v>
      </c>
      <c r="K12" s="5"/>
    </row>
    <row r="13" spans="1:11" x14ac:dyDescent="0.2">
      <c r="A13" s="3" t="s">
        <v>29</v>
      </c>
      <c r="B13" s="5" t="s">
        <v>494</v>
      </c>
      <c r="C13" s="1" t="s">
        <v>493</v>
      </c>
      <c r="D13" s="6">
        <v>40950</v>
      </c>
      <c r="E13" s="5"/>
      <c r="F13" s="17"/>
      <c r="G13" s="3" t="s">
        <v>191</v>
      </c>
      <c r="H13" s="26">
        <v>31.17</v>
      </c>
      <c r="I13" s="1" t="s">
        <v>636</v>
      </c>
      <c r="J13" s="34">
        <v>42309</v>
      </c>
      <c r="K13" s="5"/>
    </row>
    <row r="14" spans="1:11" x14ac:dyDescent="0.2">
      <c r="A14" s="3" t="s">
        <v>200</v>
      </c>
      <c r="B14" s="5">
        <v>15.54</v>
      </c>
      <c r="C14" s="1" t="s">
        <v>17</v>
      </c>
      <c r="D14" s="6">
        <v>33915</v>
      </c>
      <c r="E14" s="5"/>
      <c r="F14" s="17"/>
      <c r="G14" s="3" t="s">
        <v>193</v>
      </c>
      <c r="H14" s="5">
        <v>59.89</v>
      </c>
      <c r="I14" s="2" t="s">
        <v>20</v>
      </c>
      <c r="J14" s="6">
        <v>36141</v>
      </c>
      <c r="K14" s="5"/>
    </row>
    <row r="15" spans="1:11" x14ac:dyDescent="0.2">
      <c r="A15" s="3" t="s">
        <v>151</v>
      </c>
      <c r="B15" s="5">
        <v>24.53</v>
      </c>
      <c r="C15" s="1" t="s">
        <v>16</v>
      </c>
      <c r="D15" s="6">
        <v>37237</v>
      </c>
      <c r="E15" s="5"/>
      <c r="F15" s="17"/>
      <c r="G15" s="3" t="s">
        <v>149</v>
      </c>
      <c r="H15" s="5" t="s">
        <v>627</v>
      </c>
      <c r="I15" s="1" t="s">
        <v>204</v>
      </c>
      <c r="J15" s="6">
        <v>42049</v>
      </c>
      <c r="K15" s="5"/>
    </row>
    <row r="16" spans="1:11" x14ac:dyDescent="0.2">
      <c r="A16" s="3" t="s">
        <v>201</v>
      </c>
      <c r="B16" s="5">
        <v>49.26</v>
      </c>
      <c r="C16" s="1" t="s">
        <v>102</v>
      </c>
      <c r="D16" s="6">
        <v>35124</v>
      </c>
      <c r="E16" s="5"/>
      <c r="F16" s="17"/>
      <c r="G16" s="3" t="s">
        <v>51</v>
      </c>
      <c r="H16" s="5" t="s">
        <v>626</v>
      </c>
      <c r="I16" s="1" t="s">
        <v>380</v>
      </c>
      <c r="J16" s="6">
        <v>41993</v>
      </c>
      <c r="K16" s="5"/>
    </row>
    <row r="17" spans="1:11" x14ac:dyDescent="0.2">
      <c r="A17" s="3" t="s">
        <v>149</v>
      </c>
      <c r="B17" s="5" t="s">
        <v>714</v>
      </c>
      <c r="C17" s="1" t="s">
        <v>680</v>
      </c>
      <c r="D17" s="6">
        <v>43904</v>
      </c>
      <c r="E17" s="5"/>
      <c r="F17" s="17"/>
      <c r="G17" s="3" t="s">
        <v>150</v>
      </c>
      <c r="H17" s="5" t="s">
        <v>628</v>
      </c>
      <c r="I17" s="1" t="s">
        <v>380</v>
      </c>
      <c r="J17" s="6">
        <v>42084</v>
      </c>
      <c r="K17" s="5" t="s">
        <v>99</v>
      </c>
    </row>
    <row r="18" spans="1:11" x14ac:dyDescent="0.2">
      <c r="A18" s="3" t="s">
        <v>51</v>
      </c>
      <c r="B18" s="5" t="s">
        <v>465</v>
      </c>
      <c r="C18" s="1" t="s">
        <v>23</v>
      </c>
      <c r="D18" s="6">
        <v>40894</v>
      </c>
      <c r="E18" s="5"/>
      <c r="F18" s="17"/>
      <c r="G18" s="3" t="s">
        <v>156</v>
      </c>
      <c r="H18" s="5">
        <v>48.06</v>
      </c>
      <c r="I18" s="1" t="s">
        <v>380</v>
      </c>
      <c r="J18" s="6">
        <v>41714</v>
      </c>
      <c r="K18" s="5" t="s">
        <v>99</v>
      </c>
    </row>
    <row r="19" spans="1:11" x14ac:dyDescent="0.2">
      <c r="A19" s="3" t="s">
        <v>150</v>
      </c>
      <c r="B19" s="5" t="s">
        <v>480</v>
      </c>
      <c r="C19" s="1" t="s">
        <v>23</v>
      </c>
      <c r="D19" s="6">
        <v>39026</v>
      </c>
      <c r="E19" s="5"/>
      <c r="F19" s="17"/>
      <c r="G19" s="3" t="s">
        <v>159</v>
      </c>
      <c r="H19" s="5" t="s">
        <v>642</v>
      </c>
      <c r="I19" s="1" t="s">
        <v>380</v>
      </c>
      <c r="J19" s="6">
        <v>42351</v>
      </c>
      <c r="K19" s="5" t="s">
        <v>99</v>
      </c>
    </row>
    <row r="20" spans="1:11" x14ac:dyDescent="0.2">
      <c r="A20" s="3" t="s">
        <v>156</v>
      </c>
      <c r="B20" s="5" t="s">
        <v>481</v>
      </c>
      <c r="C20" s="1" t="s">
        <v>23</v>
      </c>
      <c r="D20" s="6">
        <v>39578</v>
      </c>
      <c r="E20" s="5"/>
      <c r="F20" s="17"/>
      <c r="G20" s="12" t="s">
        <v>188</v>
      </c>
      <c r="H20" s="5" t="s">
        <v>725</v>
      </c>
      <c r="I20" s="1" t="s">
        <v>690</v>
      </c>
      <c r="J20" s="6">
        <v>43805</v>
      </c>
      <c r="K20" s="5"/>
    </row>
    <row r="21" spans="1:11" x14ac:dyDescent="0.2">
      <c r="A21" s="3" t="s">
        <v>159</v>
      </c>
      <c r="B21" s="5" t="s">
        <v>466</v>
      </c>
      <c r="C21" s="1" t="s">
        <v>23</v>
      </c>
      <c r="D21" s="6">
        <v>39474</v>
      </c>
      <c r="E21" s="5"/>
      <c r="F21" s="17"/>
      <c r="G21" s="3" t="s">
        <v>3</v>
      </c>
      <c r="H21" s="7">
        <v>5.74</v>
      </c>
      <c r="I21" s="1" t="s">
        <v>97</v>
      </c>
      <c r="J21" s="6">
        <v>40614</v>
      </c>
      <c r="K21" s="5"/>
    </row>
    <row r="22" spans="1:11" x14ac:dyDescent="0.2">
      <c r="A22" s="12" t="s">
        <v>188</v>
      </c>
      <c r="B22" s="5" t="s">
        <v>38</v>
      </c>
      <c r="C22" s="1" t="s">
        <v>37</v>
      </c>
      <c r="D22" s="6">
        <v>36138</v>
      </c>
      <c r="E22" s="5"/>
      <c r="F22" s="17"/>
      <c r="G22" s="3" t="s">
        <v>4</v>
      </c>
      <c r="H22" s="7">
        <v>12.66</v>
      </c>
      <c r="I22" s="1" t="s">
        <v>34</v>
      </c>
      <c r="J22" s="6">
        <v>36237</v>
      </c>
      <c r="K22" s="5"/>
    </row>
    <row r="23" spans="1:11" x14ac:dyDescent="0.2">
      <c r="A23" s="3" t="s">
        <v>196</v>
      </c>
      <c r="B23" s="5" t="s">
        <v>95</v>
      </c>
      <c r="C23" s="1" t="s">
        <v>96</v>
      </c>
      <c r="D23" s="6">
        <v>30343</v>
      </c>
      <c r="E23" s="5" t="s">
        <v>99</v>
      </c>
      <c r="F23" s="17"/>
      <c r="G23" s="3" t="s">
        <v>6</v>
      </c>
      <c r="H23" s="7">
        <v>1.87</v>
      </c>
      <c r="I23" s="1" t="s">
        <v>43</v>
      </c>
      <c r="J23" s="6">
        <v>32809</v>
      </c>
      <c r="K23" s="5"/>
    </row>
    <row r="24" spans="1:11" x14ac:dyDescent="0.2">
      <c r="A24" s="3" t="s">
        <v>3</v>
      </c>
      <c r="B24" s="7">
        <v>7.29</v>
      </c>
      <c r="C24" s="1" t="s">
        <v>5</v>
      </c>
      <c r="D24" s="6">
        <v>37962</v>
      </c>
      <c r="E24" s="5"/>
      <c r="F24" s="17"/>
      <c r="G24" s="3" t="s">
        <v>19</v>
      </c>
      <c r="H24" s="7">
        <v>3.4</v>
      </c>
      <c r="I24" s="2" t="s">
        <v>672</v>
      </c>
      <c r="J24" s="6">
        <v>43083</v>
      </c>
      <c r="K24" s="5"/>
    </row>
    <row r="25" spans="1:11" x14ac:dyDescent="0.2">
      <c r="A25" s="3" t="s">
        <v>4</v>
      </c>
      <c r="B25" s="7">
        <v>15.35</v>
      </c>
      <c r="C25" s="1" t="s">
        <v>5</v>
      </c>
      <c r="D25" s="6">
        <v>36536</v>
      </c>
      <c r="E25" s="5"/>
      <c r="F25" s="17"/>
      <c r="G25" s="3" t="s">
        <v>111</v>
      </c>
      <c r="H25" s="7">
        <v>11.37</v>
      </c>
      <c r="I25" s="1" t="s">
        <v>691</v>
      </c>
      <c r="J25" s="6">
        <v>44122</v>
      </c>
      <c r="K25" s="5"/>
    </row>
    <row r="26" spans="1:11" x14ac:dyDescent="0.2">
      <c r="A26" s="3" t="s">
        <v>6</v>
      </c>
      <c r="B26" s="7">
        <v>2.08</v>
      </c>
      <c r="C26" s="1" t="s">
        <v>11</v>
      </c>
      <c r="D26" s="6">
        <v>38072</v>
      </c>
      <c r="E26" s="5"/>
      <c r="F26" s="17"/>
      <c r="G26" s="3" t="s">
        <v>668</v>
      </c>
      <c r="H26" s="7">
        <v>35.86</v>
      </c>
      <c r="I26" s="1" t="s">
        <v>45</v>
      </c>
      <c r="J26" s="6">
        <v>39767</v>
      </c>
      <c r="K26" s="5"/>
    </row>
    <row r="27" spans="1:11" x14ac:dyDescent="0.2">
      <c r="A27" s="3" t="s">
        <v>19</v>
      </c>
      <c r="B27" s="7">
        <v>3.45</v>
      </c>
      <c r="C27" s="1" t="s">
        <v>674</v>
      </c>
      <c r="D27" s="6">
        <v>43070</v>
      </c>
      <c r="E27" s="5"/>
      <c r="F27" s="17"/>
      <c r="G27" s="3" t="s">
        <v>147</v>
      </c>
      <c r="H27" s="7">
        <v>37.82</v>
      </c>
      <c r="I27" s="1" t="s">
        <v>691</v>
      </c>
      <c r="J27" s="6">
        <v>43890</v>
      </c>
      <c r="K27" s="5"/>
    </row>
    <row r="28" spans="1:11" x14ac:dyDescent="0.2">
      <c r="A28" s="3" t="s">
        <v>115</v>
      </c>
      <c r="B28" s="7">
        <v>11.86</v>
      </c>
      <c r="C28" s="1" t="s">
        <v>674</v>
      </c>
      <c r="D28" s="6">
        <v>43540</v>
      </c>
      <c r="E28" s="5"/>
      <c r="F28" s="17"/>
      <c r="G28" s="3" t="s">
        <v>148</v>
      </c>
      <c r="H28" s="7">
        <v>57.87</v>
      </c>
      <c r="I28" s="1" t="s">
        <v>72</v>
      </c>
      <c r="J28" s="6">
        <v>41102</v>
      </c>
      <c r="K28" s="5"/>
    </row>
    <row r="29" spans="1:11" x14ac:dyDescent="0.2">
      <c r="A29" s="3" t="s">
        <v>161</v>
      </c>
      <c r="B29" s="7">
        <v>71.06</v>
      </c>
      <c r="C29" s="1" t="s">
        <v>86</v>
      </c>
      <c r="D29" s="6">
        <v>36938</v>
      </c>
      <c r="E29" s="5"/>
      <c r="F29" s="17"/>
      <c r="G29" s="12" t="s">
        <v>205</v>
      </c>
      <c r="H29" s="5">
        <v>4420</v>
      </c>
      <c r="I29" s="1" t="s">
        <v>39</v>
      </c>
      <c r="J29" s="6">
        <v>36219</v>
      </c>
      <c r="K29" s="5"/>
    </row>
    <row r="30" spans="1:11" x14ac:dyDescent="0.2">
      <c r="A30" s="3" t="s">
        <v>162</v>
      </c>
      <c r="B30" s="7">
        <v>33.11</v>
      </c>
      <c r="C30" s="1" t="s">
        <v>351</v>
      </c>
      <c r="D30" s="6">
        <v>41230</v>
      </c>
      <c r="E30" s="5"/>
      <c r="F30" s="17"/>
    </row>
    <row r="31" spans="1:11" x14ac:dyDescent="0.2">
      <c r="A31" s="3" t="s">
        <v>163</v>
      </c>
      <c r="B31" s="7"/>
      <c r="C31" s="3"/>
      <c r="D31" s="9"/>
      <c r="E31" s="5"/>
      <c r="F31" s="17"/>
    </row>
    <row r="32" spans="1:11" x14ac:dyDescent="0.2">
      <c r="A32" s="3" t="s">
        <v>206</v>
      </c>
      <c r="B32" s="5">
        <v>5238</v>
      </c>
      <c r="C32" s="8" t="s">
        <v>418</v>
      </c>
      <c r="D32" s="6">
        <v>40839</v>
      </c>
      <c r="E32" s="5"/>
      <c r="F32" s="17"/>
    </row>
    <row r="34" spans="7:7" x14ac:dyDescent="0.2">
      <c r="G34" s="27"/>
    </row>
  </sheetData>
  <mergeCells count="2">
    <mergeCell ref="A1:E1"/>
    <mergeCell ref="G1:K1"/>
  </mergeCells>
  <phoneticPr fontId="0" type="noConversion"/>
  <pageMargins left="0.75" right="0.75" top="1" bottom="1" header="0.5" footer="0.5"/>
  <pageSetup paperSize="9" scale="84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299"/>
  <sheetViews>
    <sheetView topLeftCell="C1" workbookViewId="0">
      <pane ySplit="2" topLeftCell="A3" activePane="bottomLeft" state="frozenSplit"/>
      <selection pane="bottomLeft" activeCell="G33" sqref="G33"/>
    </sheetView>
  </sheetViews>
  <sheetFormatPr defaultColWidth="9.140625" defaultRowHeight="12.75" x14ac:dyDescent="0.2"/>
  <cols>
    <col min="1" max="1" width="28" style="25" bestFit="1" customWidth="1"/>
    <col min="2" max="2" width="10.7109375" style="16" bestFit="1" customWidth="1"/>
    <col min="3" max="3" width="4.42578125" style="16" bestFit="1" customWidth="1"/>
    <col min="4" max="4" width="12.7109375" style="16" bestFit="1" customWidth="1"/>
    <col min="5" max="5" width="20.42578125" style="25" bestFit="1" customWidth="1"/>
    <col min="6" max="6" width="10.140625" style="16" bestFit="1" customWidth="1"/>
    <col min="7" max="7" width="10.140625" style="19" bestFit="1" customWidth="1"/>
    <col min="8" max="9" width="8.42578125" style="19" hidden="1" customWidth="1"/>
    <col min="10" max="10" width="8.42578125" style="66" bestFit="1" customWidth="1"/>
    <col min="11" max="11" width="12" style="55" bestFit="1" customWidth="1"/>
    <col min="12" max="12" width="19.28515625" style="56" bestFit="1" customWidth="1"/>
    <col min="13" max="13" width="10.140625" style="57" bestFit="1" customWidth="1"/>
    <col min="14" max="14" width="12" style="57" bestFit="1" customWidth="1"/>
    <col min="15" max="15" width="6" style="57" hidden="1" customWidth="1"/>
    <col min="16" max="16" width="6.42578125" style="57" hidden="1" customWidth="1"/>
    <col min="17" max="17" width="7.42578125" style="61" bestFit="1" customWidth="1"/>
    <col min="18" max="18" width="9.42578125" style="75" customWidth="1"/>
    <col min="19" max="19" width="10.28515625" style="25" bestFit="1" customWidth="1"/>
    <col min="20" max="16384" width="9.140625" style="25"/>
  </cols>
  <sheetData>
    <row r="1" spans="1:19" s="47" customFormat="1" ht="27.75" x14ac:dyDescent="0.4">
      <c r="A1" s="122" t="s">
        <v>210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s="11" customFormat="1" ht="25.5" x14ac:dyDescent="0.2">
      <c r="A2" s="48" t="s">
        <v>0</v>
      </c>
      <c r="B2" s="48" t="s">
        <v>211</v>
      </c>
      <c r="C2" s="48" t="s">
        <v>213</v>
      </c>
      <c r="D2" s="48" t="s">
        <v>44</v>
      </c>
      <c r="E2" s="48" t="s">
        <v>214</v>
      </c>
      <c r="F2" s="48" t="s">
        <v>212</v>
      </c>
      <c r="G2" s="49" t="s">
        <v>348</v>
      </c>
      <c r="H2" s="49" t="s">
        <v>267</v>
      </c>
      <c r="I2" s="49" t="s">
        <v>268</v>
      </c>
      <c r="J2" s="64" t="s">
        <v>349</v>
      </c>
      <c r="K2" s="50" t="s">
        <v>215</v>
      </c>
      <c r="L2" s="51" t="s">
        <v>216</v>
      </c>
      <c r="M2" s="51" t="s">
        <v>212</v>
      </c>
      <c r="N2" s="51" t="s">
        <v>217</v>
      </c>
      <c r="O2" s="51" t="s">
        <v>267</v>
      </c>
      <c r="P2" s="51" t="s">
        <v>268</v>
      </c>
      <c r="Q2" s="51" t="s">
        <v>349</v>
      </c>
      <c r="R2" s="51" t="s">
        <v>375</v>
      </c>
      <c r="S2" s="62" t="s">
        <v>340</v>
      </c>
    </row>
    <row r="3" spans="1:19" x14ac:dyDescent="0.2">
      <c r="A3" s="3" t="s">
        <v>218</v>
      </c>
      <c r="B3" s="5" t="s">
        <v>242</v>
      </c>
      <c r="C3" s="5" t="s">
        <v>222</v>
      </c>
      <c r="D3" s="5">
        <v>8.0299999999999994</v>
      </c>
      <c r="E3" s="8" t="s">
        <v>355</v>
      </c>
      <c r="F3" s="13">
        <v>35578</v>
      </c>
      <c r="G3" s="6">
        <v>40565</v>
      </c>
      <c r="H3" s="58">
        <f t="shared" ref="H3:H13" si="0">SUM(G3-F3)+1</f>
        <v>4988</v>
      </c>
      <c r="I3" s="59">
        <f t="shared" ref="I3:I206" si="1">H3/365.25</f>
        <v>13.656399726214921</v>
      </c>
      <c r="J3" s="65">
        <f t="shared" ref="J3:J206" si="2">TRUNC(I3,0)</f>
        <v>13</v>
      </c>
      <c r="K3" s="52">
        <v>7.42</v>
      </c>
      <c r="L3" s="53" t="s">
        <v>368</v>
      </c>
      <c r="M3" s="54">
        <v>35890</v>
      </c>
      <c r="N3" s="54">
        <v>40923</v>
      </c>
      <c r="O3" s="60">
        <f t="shared" ref="O3:O13" si="3">SUM(N3-M3)+1</f>
        <v>5034</v>
      </c>
      <c r="P3" s="67">
        <f t="shared" ref="P3:P11" si="4">O3/365.25</f>
        <v>13.782340862422998</v>
      </c>
      <c r="Q3" s="60">
        <f t="shared" ref="Q3:Q11" si="5">TRUNC(P3,0)</f>
        <v>13</v>
      </c>
      <c r="R3" s="54"/>
      <c r="S3" s="8"/>
    </row>
    <row r="4" spans="1:19" x14ac:dyDescent="0.2">
      <c r="A4" s="3" t="s">
        <v>218</v>
      </c>
      <c r="B4" s="5" t="s">
        <v>245</v>
      </c>
      <c r="C4" s="5" t="s">
        <v>222</v>
      </c>
      <c r="D4" s="5">
        <v>7.67</v>
      </c>
      <c r="E4" s="8" t="s">
        <v>5</v>
      </c>
      <c r="F4" s="13">
        <v>31066</v>
      </c>
      <c r="G4" s="6">
        <v>36811</v>
      </c>
      <c r="H4" s="58">
        <f t="shared" si="0"/>
        <v>5746</v>
      </c>
      <c r="I4" s="59">
        <f t="shared" si="1"/>
        <v>15.731690622861054</v>
      </c>
      <c r="J4" s="65">
        <f t="shared" si="2"/>
        <v>15</v>
      </c>
      <c r="K4" s="52">
        <v>7.61</v>
      </c>
      <c r="L4" s="53" t="s">
        <v>360</v>
      </c>
      <c r="M4" s="54">
        <v>35389</v>
      </c>
      <c r="N4" s="54">
        <v>40565</v>
      </c>
      <c r="O4" s="60">
        <f t="shared" si="3"/>
        <v>5177</v>
      </c>
      <c r="P4" s="67">
        <f t="shared" si="4"/>
        <v>14.173853524982889</v>
      </c>
      <c r="Q4" s="60">
        <f t="shared" si="5"/>
        <v>14</v>
      </c>
      <c r="R4" s="54"/>
      <c r="S4" s="8"/>
    </row>
    <row r="5" spans="1:19" x14ac:dyDescent="0.2">
      <c r="A5" s="3" t="s">
        <v>218</v>
      </c>
      <c r="B5" s="5" t="s">
        <v>245</v>
      </c>
      <c r="C5" s="5" t="s">
        <v>222</v>
      </c>
      <c r="D5" s="5">
        <v>7.61</v>
      </c>
      <c r="E5" s="8" t="s">
        <v>360</v>
      </c>
      <c r="F5" s="13">
        <v>35389</v>
      </c>
      <c r="G5" s="6">
        <v>40565</v>
      </c>
      <c r="H5" s="58">
        <f t="shared" si="0"/>
        <v>5177</v>
      </c>
      <c r="I5" s="59">
        <f t="shared" si="1"/>
        <v>14.173853524982889</v>
      </c>
      <c r="J5" s="65">
        <f t="shared" si="2"/>
        <v>14</v>
      </c>
      <c r="K5" s="52">
        <v>7.42</v>
      </c>
      <c r="L5" s="53" t="s">
        <v>368</v>
      </c>
      <c r="M5" s="54">
        <v>35890</v>
      </c>
      <c r="N5" s="54">
        <v>40923</v>
      </c>
      <c r="O5" s="60">
        <f t="shared" si="3"/>
        <v>5034</v>
      </c>
      <c r="P5" s="67">
        <f t="shared" si="4"/>
        <v>13.782340862422998</v>
      </c>
      <c r="Q5" s="60">
        <f t="shared" si="5"/>
        <v>13</v>
      </c>
      <c r="R5" s="54"/>
      <c r="S5" s="8"/>
    </row>
    <row r="6" spans="1:19" x14ac:dyDescent="0.2">
      <c r="A6" s="3" t="s">
        <v>218</v>
      </c>
      <c r="B6" s="5" t="s">
        <v>221</v>
      </c>
      <c r="C6" s="5" t="s">
        <v>222</v>
      </c>
      <c r="D6" s="5">
        <v>7.42</v>
      </c>
      <c r="E6" s="8" t="s">
        <v>65</v>
      </c>
      <c r="F6" s="13">
        <v>34663</v>
      </c>
      <c r="G6" s="6">
        <v>40184</v>
      </c>
      <c r="H6" s="58">
        <f t="shared" si="0"/>
        <v>5522</v>
      </c>
      <c r="I6" s="59">
        <f t="shared" si="1"/>
        <v>15.118412046543463</v>
      </c>
      <c r="J6" s="65">
        <f t="shared" si="2"/>
        <v>15</v>
      </c>
      <c r="K6" s="52">
        <v>7.39</v>
      </c>
      <c r="L6" s="53" t="s">
        <v>360</v>
      </c>
      <c r="M6" s="54">
        <v>35389</v>
      </c>
      <c r="N6" s="54">
        <v>40923</v>
      </c>
      <c r="O6" s="60">
        <f t="shared" si="3"/>
        <v>5535</v>
      </c>
      <c r="P6" s="67">
        <f t="shared" si="4"/>
        <v>15.154004106776181</v>
      </c>
      <c r="Q6" s="60">
        <f t="shared" si="5"/>
        <v>15</v>
      </c>
      <c r="R6" s="54"/>
      <c r="S6" s="8"/>
    </row>
    <row r="7" spans="1:19" x14ac:dyDescent="0.2">
      <c r="A7" s="3" t="s">
        <v>218</v>
      </c>
      <c r="B7" s="5" t="s">
        <v>245</v>
      </c>
      <c r="C7" s="5" t="s">
        <v>225</v>
      </c>
      <c r="D7" s="5">
        <v>8.5399999999999991</v>
      </c>
      <c r="E7" s="8" t="s">
        <v>103</v>
      </c>
      <c r="F7" s="13">
        <v>35531</v>
      </c>
      <c r="G7" s="6">
        <v>40190</v>
      </c>
      <c r="H7" s="58">
        <f t="shared" si="0"/>
        <v>4660</v>
      </c>
      <c r="I7" s="59">
        <f t="shared" si="1"/>
        <v>12.758384668035593</v>
      </c>
      <c r="J7" s="65">
        <f t="shared" si="2"/>
        <v>12</v>
      </c>
      <c r="K7" s="52">
        <v>8.48</v>
      </c>
      <c r="L7" s="53" t="s">
        <v>347</v>
      </c>
      <c r="M7" s="54">
        <v>35582</v>
      </c>
      <c r="N7" s="54">
        <v>40923</v>
      </c>
      <c r="O7" s="60">
        <f t="shared" si="3"/>
        <v>5342</v>
      </c>
      <c r="P7" s="67">
        <f t="shared" si="4"/>
        <v>14.625598904859686</v>
      </c>
      <c r="Q7" s="60">
        <f t="shared" si="5"/>
        <v>14</v>
      </c>
      <c r="R7" s="54"/>
      <c r="S7" s="8"/>
    </row>
    <row r="8" spans="1:19" x14ac:dyDescent="0.2">
      <c r="A8" s="3" t="s">
        <v>218</v>
      </c>
      <c r="B8" s="5" t="s">
        <v>230</v>
      </c>
      <c r="C8" s="5" t="s">
        <v>222</v>
      </c>
      <c r="D8" s="5">
        <v>7.42</v>
      </c>
      <c r="E8" s="8" t="s">
        <v>65</v>
      </c>
      <c r="F8" s="13">
        <v>34663</v>
      </c>
      <c r="G8" s="6">
        <v>40184</v>
      </c>
      <c r="H8" s="58">
        <f t="shared" si="0"/>
        <v>5522</v>
      </c>
      <c r="I8" s="59">
        <f t="shared" si="1"/>
        <v>15.118412046543463</v>
      </c>
      <c r="J8" s="65">
        <f t="shared" si="2"/>
        <v>15</v>
      </c>
      <c r="K8" s="52">
        <v>7.35</v>
      </c>
      <c r="L8" s="53" t="s">
        <v>65</v>
      </c>
      <c r="M8" s="54">
        <v>34663</v>
      </c>
      <c r="N8" s="54">
        <v>40565</v>
      </c>
      <c r="O8" s="60">
        <f t="shared" si="3"/>
        <v>5903</v>
      </c>
      <c r="P8" s="67">
        <f t="shared" si="4"/>
        <v>16.161533196440793</v>
      </c>
      <c r="Q8" s="60">
        <f t="shared" si="5"/>
        <v>16</v>
      </c>
      <c r="R8" s="54"/>
      <c r="S8" s="8"/>
    </row>
    <row r="9" spans="1:19" x14ac:dyDescent="0.2">
      <c r="A9" s="3" t="s">
        <v>218</v>
      </c>
      <c r="B9" s="5" t="s">
        <v>230</v>
      </c>
      <c r="C9" s="5" t="s">
        <v>222</v>
      </c>
      <c r="D9" s="5">
        <v>7.35</v>
      </c>
      <c r="E9" s="8" t="s">
        <v>65</v>
      </c>
      <c r="F9" s="13">
        <v>34663</v>
      </c>
      <c r="G9" s="6">
        <v>40565</v>
      </c>
      <c r="H9" s="58">
        <f t="shared" si="0"/>
        <v>5903</v>
      </c>
      <c r="I9" s="59">
        <f t="shared" si="1"/>
        <v>16.161533196440793</v>
      </c>
      <c r="J9" s="65">
        <f t="shared" si="2"/>
        <v>16</v>
      </c>
      <c r="K9" s="52">
        <v>7.34</v>
      </c>
      <c r="L9" s="53" t="s">
        <v>360</v>
      </c>
      <c r="M9" s="54">
        <v>35389</v>
      </c>
      <c r="N9" s="54">
        <v>41303</v>
      </c>
      <c r="O9" s="60">
        <f t="shared" si="3"/>
        <v>5915</v>
      </c>
      <c r="P9" s="67">
        <f t="shared" si="4"/>
        <v>16.194387405886378</v>
      </c>
      <c r="Q9" s="60">
        <f t="shared" si="5"/>
        <v>16</v>
      </c>
      <c r="R9" s="54"/>
      <c r="S9" s="8"/>
    </row>
    <row r="10" spans="1:19" x14ac:dyDescent="0.2">
      <c r="A10" s="3" t="s">
        <v>218</v>
      </c>
      <c r="B10" s="5" t="s">
        <v>224</v>
      </c>
      <c r="C10" s="5" t="s">
        <v>222</v>
      </c>
      <c r="D10" s="5">
        <v>7.35</v>
      </c>
      <c r="E10" s="8" t="s">
        <v>11</v>
      </c>
      <c r="F10" s="13">
        <v>32159</v>
      </c>
      <c r="G10" s="6">
        <v>38675</v>
      </c>
      <c r="H10" s="58">
        <f>SUM(G10-F10)+1</f>
        <v>6517</v>
      </c>
      <c r="I10" s="59">
        <f>H10/365.25</f>
        <v>17.842573579739906</v>
      </c>
      <c r="J10" s="65">
        <f>TRUNC(I10,0)</f>
        <v>17</v>
      </c>
      <c r="K10" s="52">
        <v>7.35</v>
      </c>
      <c r="L10" s="53" t="s">
        <v>65</v>
      </c>
      <c r="M10" s="54">
        <v>34663</v>
      </c>
      <c r="N10" s="54">
        <v>40565</v>
      </c>
      <c r="O10" s="60">
        <f>SUM(N10-M10)+1</f>
        <v>5903</v>
      </c>
      <c r="P10" s="67">
        <f>O10/365.25</f>
        <v>16.161533196440793</v>
      </c>
      <c r="Q10" s="60">
        <f>TRUNC(P10,0)</f>
        <v>16</v>
      </c>
      <c r="R10" s="54"/>
      <c r="S10" s="8"/>
    </row>
    <row r="11" spans="1:19" x14ac:dyDescent="0.2">
      <c r="A11" s="3" t="s">
        <v>219</v>
      </c>
      <c r="B11" s="5" t="s">
        <v>555</v>
      </c>
      <c r="C11" s="5" t="s">
        <v>225</v>
      </c>
      <c r="D11" s="5">
        <v>15.21</v>
      </c>
      <c r="E11" s="8" t="s">
        <v>556</v>
      </c>
      <c r="F11" s="13">
        <v>36838</v>
      </c>
      <c r="G11" s="6">
        <v>40971</v>
      </c>
      <c r="H11" s="58">
        <f t="shared" si="0"/>
        <v>4134</v>
      </c>
      <c r="I11" s="59">
        <f>H11/365.25</f>
        <v>11.318275154004107</v>
      </c>
      <c r="J11" s="65">
        <f>TRUNC(I11,0)</f>
        <v>11</v>
      </c>
      <c r="K11" s="52">
        <v>14.88</v>
      </c>
      <c r="L11" s="53" t="s">
        <v>556</v>
      </c>
      <c r="M11" s="54">
        <v>36838</v>
      </c>
      <c r="N11" s="54">
        <v>41216</v>
      </c>
      <c r="O11" s="60">
        <f t="shared" si="3"/>
        <v>4379</v>
      </c>
      <c r="P11" s="67">
        <f t="shared" si="4"/>
        <v>11.989048596851472</v>
      </c>
      <c r="Q11" s="60">
        <f t="shared" si="5"/>
        <v>11</v>
      </c>
      <c r="R11" s="54"/>
      <c r="S11" s="8"/>
    </row>
    <row r="12" spans="1:19" x14ac:dyDescent="0.2">
      <c r="A12" s="3" t="s">
        <v>219</v>
      </c>
      <c r="B12" s="5" t="s">
        <v>319</v>
      </c>
      <c r="C12" s="5" t="s">
        <v>222</v>
      </c>
      <c r="D12" s="5">
        <v>12.98</v>
      </c>
      <c r="E12" s="8" t="s">
        <v>5</v>
      </c>
      <c r="F12" s="13">
        <v>31066</v>
      </c>
      <c r="G12" s="6">
        <v>35778</v>
      </c>
      <c r="H12" s="58">
        <f t="shared" si="0"/>
        <v>4713</v>
      </c>
      <c r="I12" s="59">
        <f t="shared" si="1"/>
        <v>12.903490759753593</v>
      </c>
      <c r="J12" s="65">
        <f t="shared" si="2"/>
        <v>12</v>
      </c>
      <c r="K12" s="52">
        <v>12.94</v>
      </c>
      <c r="L12" s="53" t="s">
        <v>368</v>
      </c>
      <c r="M12" s="54">
        <v>35890</v>
      </c>
      <c r="N12" s="54">
        <v>40530</v>
      </c>
      <c r="O12" s="60">
        <f t="shared" si="3"/>
        <v>4641</v>
      </c>
      <c r="P12" s="67">
        <f t="shared" ref="P12:P240" si="6">O12/365.25</f>
        <v>12.706365503080082</v>
      </c>
      <c r="Q12" s="60">
        <f t="shared" ref="Q12:Q240" si="7">TRUNC(P12,0)</f>
        <v>12</v>
      </c>
      <c r="R12" s="54"/>
      <c r="S12" s="8"/>
    </row>
    <row r="13" spans="1:19" x14ac:dyDescent="0.2">
      <c r="A13" s="3" t="s">
        <v>219</v>
      </c>
      <c r="B13" s="5" t="s">
        <v>319</v>
      </c>
      <c r="C13" s="5" t="s">
        <v>222</v>
      </c>
      <c r="D13" s="5">
        <v>12.94</v>
      </c>
      <c r="E13" s="8" t="s">
        <v>368</v>
      </c>
      <c r="F13" s="13">
        <v>36012</v>
      </c>
      <c r="G13" s="6">
        <v>40530</v>
      </c>
      <c r="H13" s="58">
        <f t="shared" si="0"/>
        <v>4519</v>
      </c>
      <c r="I13" s="59">
        <f t="shared" si="1"/>
        <v>12.372347707049967</v>
      </c>
      <c r="J13" s="65">
        <f t="shared" si="2"/>
        <v>12</v>
      </c>
      <c r="K13" s="52">
        <v>12.13</v>
      </c>
      <c r="L13" s="53" t="s">
        <v>368</v>
      </c>
      <c r="M13" s="54">
        <v>35890</v>
      </c>
      <c r="N13" s="54">
        <v>40615</v>
      </c>
      <c r="O13" s="60">
        <f t="shared" si="3"/>
        <v>4726</v>
      </c>
      <c r="P13" s="67">
        <f t="shared" si="6"/>
        <v>12.939082819986311</v>
      </c>
      <c r="Q13" s="60">
        <f t="shared" si="7"/>
        <v>12</v>
      </c>
      <c r="R13" s="54"/>
      <c r="S13" s="8"/>
    </row>
    <row r="14" spans="1:19" x14ac:dyDescent="0.2">
      <c r="A14" s="3" t="s">
        <v>219</v>
      </c>
      <c r="B14" s="5" t="s">
        <v>242</v>
      </c>
      <c r="C14" s="5" t="s">
        <v>222</v>
      </c>
      <c r="D14" s="5">
        <v>12.23</v>
      </c>
      <c r="E14" s="8" t="s">
        <v>65</v>
      </c>
      <c r="F14" s="13">
        <v>34663</v>
      </c>
      <c r="G14" s="6">
        <v>39753</v>
      </c>
      <c r="H14" s="58">
        <f t="shared" ref="H14:H19" si="8">SUM(G14-F14)+1</f>
        <v>5091</v>
      </c>
      <c r="I14" s="59">
        <f t="shared" si="1"/>
        <v>13.938398357289527</v>
      </c>
      <c r="J14" s="65">
        <f t="shared" si="2"/>
        <v>13</v>
      </c>
      <c r="K14" s="78">
        <v>12</v>
      </c>
      <c r="L14" s="53" t="s">
        <v>360</v>
      </c>
      <c r="M14" s="54">
        <v>35389</v>
      </c>
      <c r="N14" s="54">
        <v>40481</v>
      </c>
      <c r="O14" s="60">
        <f t="shared" ref="O14:O19" si="9">SUM(N14-M14)+1</f>
        <v>5093</v>
      </c>
      <c r="P14" s="67">
        <f t="shared" si="6"/>
        <v>13.943874058863791</v>
      </c>
      <c r="Q14" s="60">
        <f t="shared" si="7"/>
        <v>13</v>
      </c>
      <c r="R14" s="54"/>
      <c r="S14" s="8"/>
    </row>
    <row r="15" spans="1:19" x14ac:dyDescent="0.2">
      <c r="A15" s="3" t="s">
        <v>219</v>
      </c>
      <c r="B15" s="5" t="s">
        <v>242</v>
      </c>
      <c r="C15" s="5" t="s">
        <v>222</v>
      </c>
      <c r="D15" s="7">
        <v>12</v>
      </c>
      <c r="E15" s="8" t="s">
        <v>360</v>
      </c>
      <c r="F15" s="13">
        <v>35389</v>
      </c>
      <c r="G15" s="6">
        <v>40481</v>
      </c>
      <c r="H15" s="58">
        <f t="shared" si="8"/>
        <v>5093</v>
      </c>
      <c r="I15" s="59">
        <f t="shared" si="1"/>
        <v>13.943874058863791</v>
      </c>
      <c r="J15" s="65">
        <f t="shared" si="2"/>
        <v>13</v>
      </c>
      <c r="K15" s="78">
        <v>11.82</v>
      </c>
      <c r="L15" s="53" t="s">
        <v>368</v>
      </c>
      <c r="M15" s="54">
        <v>36012</v>
      </c>
      <c r="N15" s="54">
        <v>40824</v>
      </c>
      <c r="O15" s="60">
        <f t="shared" si="9"/>
        <v>4813</v>
      </c>
      <c r="P15" s="67">
        <f t="shared" si="6"/>
        <v>13.177275838466803</v>
      </c>
      <c r="Q15" s="60">
        <f t="shared" si="7"/>
        <v>13</v>
      </c>
      <c r="R15" s="54"/>
      <c r="S15" s="8"/>
    </row>
    <row r="16" spans="1:19" x14ac:dyDescent="0.2">
      <c r="A16" s="3" t="s">
        <v>219</v>
      </c>
      <c r="B16" s="5" t="s">
        <v>242</v>
      </c>
      <c r="C16" s="5" t="s">
        <v>222</v>
      </c>
      <c r="D16" s="7">
        <v>11.82</v>
      </c>
      <c r="E16" s="8" t="s">
        <v>368</v>
      </c>
      <c r="F16" s="13">
        <v>36012</v>
      </c>
      <c r="G16" s="6">
        <v>40824</v>
      </c>
      <c r="H16" s="58">
        <f t="shared" si="8"/>
        <v>4813</v>
      </c>
      <c r="I16" s="59">
        <f t="shared" si="1"/>
        <v>13.177275838466803</v>
      </c>
      <c r="J16" s="65">
        <f t="shared" si="2"/>
        <v>13</v>
      </c>
      <c r="K16" s="78">
        <v>11.75</v>
      </c>
      <c r="L16" s="53" t="s">
        <v>368</v>
      </c>
      <c r="M16" s="54">
        <v>36012</v>
      </c>
      <c r="N16" s="54">
        <v>40839</v>
      </c>
      <c r="O16" s="60">
        <f t="shared" si="9"/>
        <v>4828</v>
      </c>
      <c r="P16" s="67">
        <f t="shared" si="6"/>
        <v>13.218343600273785</v>
      </c>
      <c r="Q16" s="60">
        <f t="shared" si="7"/>
        <v>13</v>
      </c>
      <c r="R16" s="54"/>
      <c r="S16" s="8"/>
    </row>
    <row r="17" spans="1:19" x14ac:dyDescent="0.2">
      <c r="A17" s="3" t="s">
        <v>219</v>
      </c>
      <c r="B17" s="5" t="s">
        <v>242</v>
      </c>
      <c r="C17" s="5" t="s">
        <v>222</v>
      </c>
      <c r="D17" s="7">
        <v>11.75</v>
      </c>
      <c r="E17" s="8" t="s">
        <v>368</v>
      </c>
      <c r="F17" s="13">
        <v>36012</v>
      </c>
      <c r="G17" s="6">
        <v>40839</v>
      </c>
      <c r="H17" s="58">
        <f t="shared" si="8"/>
        <v>4828</v>
      </c>
      <c r="I17" s="59">
        <f t="shared" si="1"/>
        <v>13.218343600273785</v>
      </c>
      <c r="J17" s="65">
        <f t="shared" si="2"/>
        <v>13</v>
      </c>
      <c r="K17" s="78">
        <v>11.59</v>
      </c>
      <c r="L17" s="53" t="s">
        <v>368</v>
      </c>
      <c r="M17" s="54">
        <v>36012</v>
      </c>
      <c r="N17" s="54">
        <v>40881</v>
      </c>
      <c r="O17" s="60">
        <f t="shared" si="9"/>
        <v>4870</v>
      </c>
      <c r="P17" s="67">
        <f t="shared" si="6"/>
        <v>13.333333333333334</v>
      </c>
      <c r="Q17" s="60">
        <f t="shared" si="7"/>
        <v>13</v>
      </c>
      <c r="R17" s="54"/>
      <c r="S17" s="8"/>
    </row>
    <row r="18" spans="1:19" x14ac:dyDescent="0.2">
      <c r="A18" s="3" t="s">
        <v>219</v>
      </c>
      <c r="B18" s="5" t="s">
        <v>242</v>
      </c>
      <c r="C18" s="5" t="s">
        <v>222</v>
      </c>
      <c r="D18" s="7">
        <v>11.59</v>
      </c>
      <c r="E18" s="8" t="s">
        <v>368</v>
      </c>
      <c r="F18" s="13">
        <v>36012</v>
      </c>
      <c r="G18" s="6">
        <v>40881</v>
      </c>
      <c r="H18" s="58">
        <f t="shared" si="8"/>
        <v>4870</v>
      </c>
      <c r="I18" s="59">
        <f t="shared" si="1"/>
        <v>13.333333333333334</v>
      </c>
      <c r="J18" s="65">
        <f t="shared" si="2"/>
        <v>13</v>
      </c>
      <c r="K18" s="78">
        <v>11.41</v>
      </c>
      <c r="L18" s="53" t="s">
        <v>368</v>
      </c>
      <c r="M18" s="54">
        <v>36012</v>
      </c>
      <c r="N18" s="54">
        <v>40881</v>
      </c>
      <c r="O18" s="60">
        <f t="shared" si="9"/>
        <v>4870</v>
      </c>
      <c r="P18" s="67">
        <f t="shared" si="6"/>
        <v>13.333333333333334</v>
      </c>
      <c r="Q18" s="60">
        <f t="shared" si="7"/>
        <v>13</v>
      </c>
      <c r="R18" s="54"/>
      <c r="S18" s="8"/>
    </row>
    <row r="19" spans="1:19" x14ac:dyDescent="0.2">
      <c r="A19" s="3" t="s">
        <v>219</v>
      </c>
      <c r="B19" s="5" t="s">
        <v>245</v>
      </c>
      <c r="C19" s="5" t="s">
        <v>222</v>
      </c>
      <c r="D19" s="5">
        <v>11.64</v>
      </c>
      <c r="E19" s="8" t="s">
        <v>65</v>
      </c>
      <c r="F19" s="13">
        <v>34663</v>
      </c>
      <c r="G19" s="6">
        <v>39886</v>
      </c>
      <c r="H19" s="58">
        <f t="shared" si="8"/>
        <v>5224</v>
      </c>
      <c r="I19" s="59">
        <f t="shared" si="1"/>
        <v>14.302532511978097</v>
      </c>
      <c r="J19" s="65">
        <f t="shared" si="2"/>
        <v>14</v>
      </c>
      <c r="K19" s="78">
        <v>11.59</v>
      </c>
      <c r="L19" s="53" t="s">
        <v>368</v>
      </c>
      <c r="M19" s="54">
        <v>36012</v>
      </c>
      <c r="N19" s="54">
        <v>40881</v>
      </c>
      <c r="O19" s="60">
        <f t="shared" si="9"/>
        <v>4870</v>
      </c>
      <c r="P19" s="67">
        <f t="shared" si="6"/>
        <v>13.333333333333334</v>
      </c>
      <c r="Q19" s="60">
        <f t="shared" si="7"/>
        <v>13</v>
      </c>
      <c r="R19" s="54"/>
      <c r="S19" s="8"/>
    </row>
    <row r="20" spans="1:19" x14ac:dyDescent="0.2">
      <c r="A20" s="3" t="s">
        <v>219</v>
      </c>
      <c r="B20" s="5" t="s">
        <v>245</v>
      </c>
      <c r="C20" s="5" t="s">
        <v>222</v>
      </c>
      <c r="D20" s="7">
        <v>11.59</v>
      </c>
      <c r="E20" s="8" t="s">
        <v>368</v>
      </c>
      <c r="F20" s="13">
        <v>36012</v>
      </c>
      <c r="G20" s="6">
        <v>40881</v>
      </c>
      <c r="H20" s="58">
        <f t="shared" ref="H20:H37" si="10">SUM(G20-F20)+1</f>
        <v>4870</v>
      </c>
      <c r="I20" s="59">
        <f t="shared" si="1"/>
        <v>13.333333333333334</v>
      </c>
      <c r="J20" s="65">
        <f t="shared" si="2"/>
        <v>13</v>
      </c>
      <c r="K20" s="78">
        <v>11.41</v>
      </c>
      <c r="L20" s="53" t="s">
        <v>368</v>
      </c>
      <c r="M20" s="54">
        <v>36012</v>
      </c>
      <c r="N20" s="54">
        <v>40881</v>
      </c>
      <c r="O20" s="60">
        <f t="shared" ref="O20:O28" si="11">SUM(N20-M20)+1</f>
        <v>4870</v>
      </c>
      <c r="P20" s="67">
        <f t="shared" si="6"/>
        <v>13.333333333333334</v>
      </c>
      <c r="Q20" s="60">
        <f t="shared" si="7"/>
        <v>13</v>
      </c>
      <c r="R20" s="54"/>
      <c r="S20" s="8"/>
    </row>
    <row r="21" spans="1:19" x14ac:dyDescent="0.2">
      <c r="A21" s="3" t="s">
        <v>219</v>
      </c>
      <c r="B21" s="5" t="s">
        <v>221</v>
      </c>
      <c r="C21" s="5" t="s">
        <v>222</v>
      </c>
      <c r="D21" s="5">
        <v>11.42</v>
      </c>
      <c r="E21" s="8" t="s">
        <v>65</v>
      </c>
      <c r="F21" s="13">
        <v>34663</v>
      </c>
      <c r="G21" s="6">
        <v>40264</v>
      </c>
      <c r="H21" s="58">
        <f t="shared" si="10"/>
        <v>5602</v>
      </c>
      <c r="I21" s="59">
        <f t="shared" ref="I21:I26" si="12">H21/365.25</f>
        <v>15.337440109514031</v>
      </c>
      <c r="J21" s="65">
        <f t="shared" ref="J21:J26" si="13">TRUNC(I21,0)</f>
        <v>15</v>
      </c>
      <c r="K21" s="78">
        <v>11.41</v>
      </c>
      <c r="L21" s="53" t="s">
        <v>368</v>
      </c>
      <c r="M21" s="54">
        <v>36012</v>
      </c>
      <c r="N21" s="54">
        <v>40881</v>
      </c>
      <c r="O21" s="60">
        <f t="shared" si="11"/>
        <v>4870</v>
      </c>
      <c r="P21" s="67">
        <f t="shared" ref="P21:P26" si="14">O21/365.25</f>
        <v>13.333333333333334</v>
      </c>
      <c r="Q21" s="60">
        <f t="shared" ref="Q21:Q26" si="15">TRUNC(P21,0)</f>
        <v>13</v>
      </c>
      <c r="R21" s="54"/>
      <c r="S21" s="8"/>
    </row>
    <row r="22" spans="1:19" x14ac:dyDescent="0.2">
      <c r="A22" s="3" t="s">
        <v>219</v>
      </c>
      <c r="B22" s="5" t="s">
        <v>221</v>
      </c>
      <c r="C22" s="5" t="s">
        <v>222</v>
      </c>
      <c r="D22" s="5">
        <v>11.28</v>
      </c>
      <c r="E22" s="8" t="s">
        <v>360</v>
      </c>
      <c r="F22" s="13">
        <v>36012</v>
      </c>
      <c r="G22" s="6">
        <v>41552</v>
      </c>
      <c r="H22" s="58">
        <f>SUM(G22-F22)+1</f>
        <v>5541</v>
      </c>
      <c r="I22" s="59">
        <f t="shared" si="12"/>
        <v>15.170431211498974</v>
      </c>
      <c r="J22" s="65">
        <f t="shared" si="13"/>
        <v>15</v>
      </c>
      <c r="K22" s="78">
        <v>11.16</v>
      </c>
      <c r="L22" s="53" t="s">
        <v>360</v>
      </c>
      <c r="M22" s="54">
        <v>35389</v>
      </c>
      <c r="N22" s="54">
        <v>41202</v>
      </c>
      <c r="O22" s="60">
        <f>SUM(N22-M22)+1</f>
        <v>5814</v>
      </c>
      <c r="P22" s="67">
        <f t="shared" si="14"/>
        <v>15.917864476386036</v>
      </c>
      <c r="Q22" s="60">
        <f t="shared" si="15"/>
        <v>15</v>
      </c>
      <c r="R22" s="54"/>
      <c r="S22" s="8"/>
    </row>
    <row r="23" spans="1:19" x14ac:dyDescent="0.2">
      <c r="A23" s="3" t="s">
        <v>219</v>
      </c>
      <c r="B23" s="5" t="s">
        <v>221</v>
      </c>
      <c r="C23" s="5" t="s">
        <v>222</v>
      </c>
      <c r="D23" s="5">
        <v>11.16</v>
      </c>
      <c r="E23" s="8" t="s">
        <v>360</v>
      </c>
      <c r="F23" s="13">
        <v>35389</v>
      </c>
      <c r="G23" s="6">
        <v>41202</v>
      </c>
      <c r="H23" s="58">
        <f t="shared" si="10"/>
        <v>5814</v>
      </c>
      <c r="I23" s="59">
        <f t="shared" si="12"/>
        <v>15.917864476386036</v>
      </c>
      <c r="J23" s="65">
        <f t="shared" si="13"/>
        <v>15</v>
      </c>
      <c r="K23" s="78">
        <v>11.15</v>
      </c>
      <c r="L23" s="53" t="s">
        <v>360</v>
      </c>
      <c r="M23" s="54">
        <v>35389</v>
      </c>
      <c r="N23" s="54">
        <v>41223</v>
      </c>
      <c r="O23" s="60">
        <f t="shared" si="11"/>
        <v>5835</v>
      </c>
      <c r="P23" s="67">
        <f t="shared" si="14"/>
        <v>15.975359342915811</v>
      </c>
      <c r="Q23" s="60">
        <f t="shared" si="15"/>
        <v>15</v>
      </c>
      <c r="R23" s="54"/>
      <c r="S23" s="8"/>
    </row>
    <row r="24" spans="1:19" x14ac:dyDescent="0.2">
      <c r="A24" s="3" t="s">
        <v>219</v>
      </c>
      <c r="B24" s="5" t="s">
        <v>230</v>
      </c>
      <c r="C24" s="5" t="s">
        <v>222</v>
      </c>
      <c r="D24" s="5" t="s">
        <v>599</v>
      </c>
      <c r="E24" s="8" t="s">
        <v>17</v>
      </c>
      <c r="F24" s="13">
        <v>26428</v>
      </c>
      <c r="G24" s="6">
        <v>32543</v>
      </c>
      <c r="H24" s="58">
        <f t="shared" ref="H24" si="16">SUM(G24-F24)+1</f>
        <v>6116</v>
      </c>
      <c r="I24" s="59">
        <f t="shared" si="12"/>
        <v>16.744695414099933</v>
      </c>
      <c r="J24" s="65">
        <f t="shared" si="13"/>
        <v>16</v>
      </c>
      <c r="K24" s="78">
        <v>10.89</v>
      </c>
      <c r="L24" s="53" t="s">
        <v>360</v>
      </c>
      <c r="M24" s="54">
        <v>35389</v>
      </c>
      <c r="N24" s="54">
        <v>41356</v>
      </c>
      <c r="O24" s="60">
        <f t="shared" ref="O24" si="17">SUM(N24-M24)+1</f>
        <v>5968</v>
      </c>
      <c r="P24" s="67">
        <f t="shared" si="14"/>
        <v>16.33949349760438</v>
      </c>
      <c r="Q24" s="60">
        <f t="shared" si="15"/>
        <v>16</v>
      </c>
      <c r="R24" s="54"/>
      <c r="S24" s="8"/>
    </row>
    <row r="25" spans="1:19" x14ac:dyDescent="0.2">
      <c r="A25" s="3" t="s">
        <v>219</v>
      </c>
      <c r="B25" s="5" t="s">
        <v>224</v>
      </c>
      <c r="C25" s="5" t="s">
        <v>222</v>
      </c>
      <c r="D25" s="5" t="s">
        <v>599</v>
      </c>
      <c r="E25" s="8" t="s">
        <v>17</v>
      </c>
      <c r="F25" s="13">
        <v>26428</v>
      </c>
      <c r="G25" s="6">
        <v>32543</v>
      </c>
      <c r="H25" s="58">
        <f t="shared" ref="H25" si="18">SUM(G25-F25)+1</f>
        <v>6116</v>
      </c>
      <c r="I25" s="59">
        <f t="shared" si="12"/>
        <v>16.744695414099933</v>
      </c>
      <c r="J25" s="65">
        <f t="shared" si="13"/>
        <v>16</v>
      </c>
      <c r="K25" s="78">
        <v>10.89</v>
      </c>
      <c r="L25" s="53" t="s">
        <v>360</v>
      </c>
      <c r="M25" s="54">
        <v>35389</v>
      </c>
      <c r="N25" s="54">
        <v>41356</v>
      </c>
      <c r="O25" s="60">
        <f t="shared" ref="O25" si="19">SUM(N25-M25)+1</f>
        <v>5968</v>
      </c>
      <c r="P25" s="67">
        <f t="shared" si="14"/>
        <v>16.33949349760438</v>
      </c>
      <c r="Q25" s="60">
        <f t="shared" si="15"/>
        <v>16</v>
      </c>
      <c r="R25" s="54"/>
      <c r="S25" s="8"/>
    </row>
    <row r="26" spans="1:19" x14ac:dyDescent="0.2">
      <c r="A26" s="3" t="s">
        <v>219</v>
      </c>
      <c r="B26" s="5" t="s">
        <v>226</v>
      </c>
      <c r="C26" s="5" t="s">
        <v>222</v>
      </c>
      <c r="D26" s="5" t="s">
        <v>599</v>
      </c>
      <c r="E26" s="8" t="s">
        <v>17</v>
      </c>
      <c r="F26" s="13">
        <v>26428</v>
      </c>
      <c r="G26" s="6">
        <v>32543</v>
      </c>
      <c r="H26" s="58">
        <f t="shared" ref="H26" si="20">SUM(G26-F26)+1</f>
        <v>6116</v>
      </c>
      <c r="I26" s="59">
        <f t="shared" si="12"/>
        <v>16.744695414099933</v>
      </c>
      <c r="J26" s="65">
        <f t="shared" si="13"/>
        <v>16</v>
      </c>
      <c r="K26" s="78">
        <v>10.89</v>
      </c>
      <c r="L26" s="53" t="s">
        <v>360</v>
      </c>
      <c r="M26" s="54">
        <v>35389</v>
      </c>
      <c r="N26" s="54">
        <v>41356</v>
      </c>
      <c r="O26" s="60">
        <f t="shared" ref="O26" si="21">SUM(N26-M26)+1</f>
        <v>5968</v>
      </c>
      <c r="P26" s="67">
        <f t="shared" si="14"/>
        <v>16.33949349760438</v>
      </c>
      <c r="Q26" s="60">
        <f t="shared" si="15"/>
        <v>16</v>
      </c>
      <c r="R26" s="54"/>
      <c r="S26" s="8"/>
    </row>
    <row r="27" spans="1:19" x14ac:dyDescent="0.2">
      <c r="A27" s="3" t="s">
        <v>219</v>
      </c>
      <c r="B27" s="5" t="s">
        <v>228</v>
      </c>
      <c r="C27" s="5" t="s">
        <v>222</v>
      </c>
      <c r="D27" s="5">
        <v>10.68</v>
      </c>
      <c r="E27" s="8" t="s">
        <v>17</v>
      </c>
      <c r="F27" s="13">
        <v>26428</v>
      </c>
      <c r="G27" s="6">
        <v>33621</v>
      </c>
      <c r="H27" s="58">
        <f t="shared" si="10"/>
        <v>7194</v>
      </c>
      <c r="I27" s="59">
        <f t="shared" si="1"/>
        <v>19.696098562628336</v>
      </c>
      <c r="J27" s="65">
        <f t="shared" si="2"/>
        <v>19</v>
      </c>
      <c r="K27" s="78">
        <v>11.67</v>
      </c>
      <c r="L27" s="53" t="s">
        <v>17</v>
      </c>
      <c r="M27" s="54">
        <v>26428</v>
      </c>
      <c r="N27" s="54">
        <v>33943</v>
      </c>
      <c r="O27" s="60">
        <f t="shared" si="11"/>
        <v>7516</v>
      </c>
      <c r="P27" s="67">
        <f t="shared" si="6"/>
        <v>20.577686516084874</v>
      </c>
      <c r="Q27" s="60">
        <f t="shared" si="7"/>
        <v>20</v>
      </c>
      <c r="R27" s="54"/>
      <c r="S27" s="8"/>
    </row>
    <row r="28" spans="1:19" x14ac:dyDescent="0.2">
      <c r="A28" s="3" t="s">
        <v>220</v>
      </c>
      <c r="B28" s="5" t="s">
        <v>319</v>
      </c>
      <c r="C28" s="5" t="s">
        <v>225</v>
      </c>
      <c r="D28" s="5">
        <v>31.23</v>
      </c>
      <c r="E28" s="8" t="s">
        <v>556</v>
      </c>
      <c r="F28" s="13">
        <v>36838</v>
      </c>
      <c r="G28" s="6">
        <v>40929</v>
      </c>
      <c r="H28" s="58">
        <f t="shared" si="10"/>
        <v>4092</v>
      </c>
      <c r="I28" s="59">
        <f>H28/365.25</f>
        <v>11.203285420944558</v>
      </c>
      <c r="J28" s="65">
        <f>TRUNC(I28,0)</f>
        <v>11</v>
      </c>
      <c r="K28" s="52">
        <v>31.13</v>
      </c>
      <c r="L28" s="53" t="s">
        <v>556</v>
      </c>
      <c r="M28" s="63">
        <v>36838</v>
      </c>
      <c r="N28" s="54">
        <v>41209</v>
      </c>
      <c r="O28" s="60">
        <f t="shared" si="11"/>
        <v>4372</v>
      </c>
      <c r="P28" s="67">
        <f>O28/365.25</f>
        <v>11.969883641341546</v>
      </c>
      <c r="Q28" s="60">
        <f>TRUNC(P28,0)</f>
        <v>11</v>
      </c>
      <c r="R28" s="54"/>
      <c r="S28" s="8"/>
    </row>
    <row r="29" spans="1:19" x14ac:dyDescent="0.2">
      <c r="A29" s="3" t="s">
        <v>220</v>
      </c>
      <c r="B29" s="5" t="s">
        <v>319</v>
      </c>
      <c r="C29" s="5" t="s">
        <v>222</v>
      </c>
      <c r="D29" s="5">
        <v>25.7</v>
      </c>
      <c r="E29" s="8" t="s">
        <v>5</v>
      </c>
      <c r="F29" s="13">
        <v>31066</v>
      </c>
      <c r="G29" s="6">
        <v>35771</v>
      </c>
      <c r="H29" s="58">
        <f t="shared" si="10"/>
        <v>4706</v>
      </c>
      <c r="I29" s="59">
        <f t="shared" si="1"/>
        <v>12.884325804243669</v>
      </c>
      <c r="J29" s="65">
        <f t="shared" si="2"/>
        <v>12</v>
      </c>
      <c r="K29" s="52">
        <v>25.43</v>
      </c>
      <c r="L29" s="53" t="s">
        <v>368</v>
      </c>
      <c r="M29" s="63">
        <v>36012</v>
      </c>
      <c r="N29" s="54">
        <v>40616</v>
      </c>
      <c r="O29" s="60">
        <f t="shared" ref="O29:O64" si="22">SUM(N29-M29)+1</f>
        <v>4605</v>
      </c>
      <c r="P29" s="67">
        <f t="shared" si="6"/>
        <v>12.607802874743326</v>
      </c>
      <c r="Q29" s="60">
        <f t="shared" si="7"/>
        <v>12</v>
      </c>
      <c r="R29" s="54"/>
      <c r="S29" s="8"/>
    </row>
    <row r="30" spans="1:19" x14ac:dyDescent="0.2">
      <c r="A30" s="3" t="s">
        <v>220</v>
      </c>
      <c r="B30" s="5" t="s">
        <v>319</v>
      </c>
      <c r="C30" s="5" t="s">
        <v>222</v>
      </c>
      <c r="D30" s="5">
        <v>25.43</v>
      </c>
      <c r="E30" s="8" t="s">
        <v>368</v>
      </c>
      <c r="F30" s="13">
        <v>36012</v>
      </c>
      <c r="G30" s="6">
        <v>40616</v>
      </c>
      <c r="H30" s="58">
        <f t="shared" si="10"/>
        <v>4605</v>
      </c>
      <c r="I30" s="59">
        <f t="shared" si="1"/>
        <v>12.607802874743326</v>
      </c>
      <c r="J30" s="65">
        <f t="shared" si="2"/>
        <v>12</v>
      </c>
      <c r="K30" s="52">
        <v>25.32</v>
      </c>
      <c r="L30" s="53" t="s">
        <v>368</v>
      </c>
      <c r="M30" s="63">
        <v>36012</v>
      </c>
      <c r="N30" s="54">
        <v>40629</v>
      </c>
      <c r="O30" s="60">
        <f t="shared" si="22"/>
        <v>4618</v>
      </c>
      <c r="P30" s="67">
        <f t="shared" si="6"/>
        <v>12.643394934976044</v>
      </c>
      <c r="Q30" s="60">
        <f t="shared" si="7"/>
        <v>12</v>
      </c>
      <c r="R30" s="54"/>
      <c r="S30" s="8"/>
    </row>
    <row r="31" spans="1:19" x14ac:dyDescent="0.2">
      <c r="A31" s="3" t="s">
        <v>220</v>
      </c>
      <c r="B31" s="5" t="s">
        <v>242</v>
      </c>
      <c r="C31" s="5" t="s">
        <v>222</v>
      </c>
      <c r="D31" s="5">
        <v>24.38</v>
      </c>
      <c r="E31" s="8" t="s">
        <v>65</v>
      </c>
      <c r="F31" s="13">
        <v>34663</v>
      </c>
      <c r="G31" s="6">
        <v>39774</v>
      </c>
      <c r="H31" s="58">
        <f t="shared" si="10"/>
        <v>5112</v>
      </c>
      <c r="I31" s="59">
        <f t="shared" si="1"/>
        <v>13.995893223819301</v>
      </c>
      <c r="J31" s="65">
        <f t="shared" si="2"/>
        <v>13</v>
      </c>
      <c r="K31" s="52">
        <v>24.15</v>
      </c>
      <c r="L31" s="53" t="s">
        <v>360</v>
      </c>
      <c r="M31" s="63">
        <v>35389</v>
      </c>
      <c r="N31" s="54">
        <v>40495</v>
      </c>
      <c r="O31" s="60">
        <f>SUM(N31-M31)+1</f>
        <v>5107</v>
      </c>
      <c r="P31" s="67">
        <f t="shared" si="6"/>
        <v>13.982203969883642</v>
      </c>
      <c r="Q31" s="60">
        <f t="shared" si="7"/>
        <v>13</v>
      </c>
      <c r="R31" s="54"/>
      <c r="S31" s="8"/>
    </row>
    <row r="32" spans="1:19" x14ac:dyDescent="0.2">
      <c r="A32" s="3" t="s">
        <v>220</v>
      </c>
      <c r="B32" s="5" t="s">
        <v>242</v>
      </c>
      <c r="C32" s="5" t="s">
        <v>222</v>
      </c>
      <c r="D32" s="5">
        <v>24.15</v>
      </c>
      <c r="E32" s="8" t="s">
        <v>360</v>
      </c>
      <c r="F32" s="13">
        <v>35389</v>
      </c>
      <c r="G32" s="6">
        <v>40495</v>
      </c>
      <c r="H32" s="58">
        <f t="shared" si="10"/>
        <v>5107</v>
      </c>
      <c r="I32" s="59">
        <f t="shared" si="1"/>
        <v>13.982203969883642</v>
      </c>
      <c r="J32" s="65">
        <f t="shared" si="2"/>
        <v>13</v>
      </c>
      <c r="K32" s="52">
        <v>24.11</v>
      </c>
      <c r="L32" s="53" t="s">
        <v>368</v>
      </c>
      <c r="M32" s="63">
        <v>36012</v>
      </c>
      <c r="N32" s="54">
        <v>40839</v>
      </c>
      <c r="O32" s="60">
        <f t="shared" si="22"/>
        <v>4828</v>
      </c>
      <c r="P32" s="67">
        <f t="shared" si="6"/>
        <v>13.218343600273785</v>
      </c>
      <c r="Q32" s="60">
        <f t="shared" si="7"/>
        <v>13</v>
      </c>
      <c r="R32" s="54"/>
      <c r="S32" s="8"/>
    </row>
    <row r="33" spans="1:19" x14ac:dyDescent="0.2">
      <c r="A33" s="3" t="s">
        <v>220</v>
      </c>
      <c r="B33" s="5" t="s">
        <v>242</v>
      </c>
      <c r="C33" s="5" t="s">
        <v>222</v>
      </c>
      <c r="D33" s="5">
        <v>24.11</v>
      </c>
      <c r="E33" s="8" t="s">
        <v>368</v>
      </c>
      <c r="F33" s="13">
        <v>36012</v>
      </c>
      <c r="G33" s="6">
        <v>40839</v>
      </c>
      <c r="H33" s="58">
        <f t="shared" si="10"/>
        <v>4828</v>
      </c>
      <c r="I33" s="59">
        <f t="shared" si="1"/>
        <v>13.218343600273785</v>
      </c>
      <c r="J33" s="65">
        <f t="shared" si="2"/>
        <v>13</v>
      </c>
      <c r="K33" s="52">
        <v>24.09</v>
      </c>
      <c r="L33" s="53" t="s">
        <v>368</v>
      </c>
      <c r="M33" s="63">
        <v>36012</v>
      </c>
      <c r="N33" s="54">
        <v>40866</v>
      </c>
      <c r="O33" s="60">
        <f t="shared" si="22"/>
        <v>4855</v>
      </c>
      <c r="P33" s="67">
        <f t="shared" si="6"/>
        <v>13.292265571526352</v>
      </c>
      <c r="Q33" s="60">
        <f t="shared" si="7"/>
        <v>13</v>
      </c>
      <c r="R33" s="54"/>
      <c r="S33" s="8"/>
    </row>
    <row r="34" spans="1:19" x14ac:dyDescent="0.2">
      <c r="A34" s="3" t="s">
        <v>220</v>
      </c>
      <c r="B34" s="5" t="s">
        <v>242</v>
      </c>
      <c r="C34" s="5" t="s">
        <v>222</v>
      </c>
      <c r="D34" s="5">
        <v>24.09</v>
      </c>
      <c r="E34" s="8" t="s">
        <v>368</v>
      </c>
      <c r="F34" s="13">
        <v>36012</v>
      </c>
      <c r="G34" s="6">
        <v>40866</v>
      </c>
      <c r="H34" s="58">
        <f t="shared" si="10"/>
        <v>4855</v>
      </c>
      <c r="I34" s="59">
        <f t="shared" si="1"/>
        <v>13.292265571526352</v>
      </c>
      <c r="J34" s="65">
        <f t="shared" si="2"/>
        <v>13</v>
      </c>
      <c r="K34" s="52">
        <v>23.67</v>
      </c>
      <c r="L34" s="53" t="s">
        <v>368</v>
      </c>
      <c r="M34" s="63">
        <v>36012</v>
      </c>
      <c r="N34" s="54">
        <v>40873</v>
      </c>
      <c r="O34" s="60">
        <f t="shared" si="22"/>
        <v>4862</v>
      </c>
      <c r="P34" s="67">
        <f t="shared" si="6"/>
        <v>13.311430527036277</v>
      </c>
      <c r="Q34" s="60">
        <f t="shared" si="7"/>
        <v>13</v>
      </c>
      <c r="R34" s="54"/>
      <c r="S34" s="8"/>
    </row>
    <row r="35" spans="1:19" x14ac:dyDescent="0.2">
      <c r="A35" s="3" t="s">
        <v>220</v>
      </c>
      <c r="B35" s="5" t="s">
        <v>242</v>
      </c>
      <c r="C35" s="5" t="s">
        <v>222</v>
      </c>
      <c r="D35" s="5">
        <v>23.67</v>
      </c>
      <c r="E35" s="8" t="s">
        <v>368</v>
      </c>
      <c r="F35" s="13">
        <v>36012</v>
      </c>
      <c r="G35" s="6">
        <v>40873</v>
      </c>
      <c r="H35" s="58">
        <f t="shared" si="10"/>
        <v>4862</v>
      </c>
      <c r="I35" s="59">
        <f t="shared" si="1"/>
        <v>13.311430527036277</v>
      </c>
      <c r="J35" s="65">
        <f t="shared" si="2"/>
        <v>13</v>
      </c>
      <c r="K35" s="52">
        <v>23.23</v>
      </c>
      <c r="L35" s="53" t="s">
        <v>368</v>
      </c>
      <c r="M35" s="63">
        <v>36012</v>
      </c>
      <c r="N35" s="54">
        <v>40881</v>
      </c>
      <c r="O35" s="60">
        <f t="shared" si="22"/>
        <v>4870</v>
      </c>
      <c r="P35" s="67">
        <f t="shared" si="6"/>
        <v>13.333333333333334</v>
      </c>
      <c r="Q35" s="60">
        <f t="shared" si="7"/>
        <v>13</v>
      </c>
      <c r="R35" s="54"/>
      <c r="S35" s="8"/>
    </row>
    <row r="36" spans="1:19" x14ac:dyDescent="0.2">
      <c r="A36" s="3" t="s">
        <v>220</v>
      </c>
      <c r="B36" s="5" t="s">
        <v>242</v>
      </c>
      <c r="C36" s="5" t="s">
        <v>222</v>
      </c>
      <c r="D36" s="5">
        <v>23.23</v>
      </c>
      <c r="E36" s="8" t="s">
        <v>368</v>
      </c>
      <c r="F36" s="13">
        <v>36012</v>
      </c>
      <c r="G36" s="6">
        <v>40881</v>
      </c>
      <c r="H36" s="58">
        <f t="shared" si="10"/>
        <v>4870</v>
      </c>
      <c r="I36" s="59">
        <f t="shared" si="1"/>
        <v>13.333333333333334</v>
      </c>
      <c r="J36" s="65">
        <f t="shared" si="2"/>
        <v>13</v>
      </c>
      <c r="K36" s="52">
        <v>23.05</v>
      </c>
      <c r="L36" s="53" t="s">
        <v>368</v>
      </c>
      <c r="M36" s="63">
        <v>36012</v>
      </c>
      <c r="N36" s="54">
        <v>40881</v>
      </c>
      <c r="O36" s="60">
        <f t="shared" si="22"/>
        <v>4870</v>
      </c>
      <c r="P36" s="67">
        <f t="shared" si="6"/>
        <v>13.333333333333334</v>
      </c>
      <c r="Q36" s="60">
        <f t="shared" si="7"/>
        <v>13</v>
      </c>
      <c r="R36" s="54"/>
      <c r="S36" s="8"/>
    </row>
    <row r="37" spans="1:19" x14ac:dyDescent="0.2">
      <c r="A37" s="3" t="s">
        <v>220</v>
      </c>
      <c r="B37" s="5" t="s">
        <v>245</v>
      </c>
      <c r="C37" s="5" t="s">
        <v>222</v>
      </c>
      <c r="D37" s="5">
        <v>23.2</v>
      </c>
      <c r="E37" s="8" t="s">
        <v>13</v>
      </c>
      <c r="F37" s="13">
        <v>31247</v>
      </c>
      <c r="G37" s="6">
        <v>36953</v>
      </c>
      <c r="H37" s="58">
        <f t="shared" si="10"/>
        <v>5707</v>
      </c>
      <c r="I37" s="59">
        <f t="shared" si="1"/>
        <v>15.624914442162902</v>
      </c>
      <c r="J37" s="65">
        <f t="shared" si="2"/>
        <v>15</v>
      </c>
      <c r="K37" s="52">
        <v>23.05</v>
      </c>
      <c r="L37" s="53" t="s">
        <v>368</v>
      </c>
      <c r="M37" s="63">
        <v>36012</v>
      </c>
      <c r="N37" s="54">
        <v>40881</v>
      </c>
      <c r="O37" s="60">
        <f>SUM(N37-M37)+1</f>
        <v>4870</v>
      </c>
      <c r="P37" s="67">
        <f t="shared" si="6"/>
        <v>13.333333333333334</v>
      </c>
      <c r="Q37" s="60">
        <f t="shared" si="7"/>
        <v>13</v>
      </c>
      <c r="R37" s="54"/>
      <c r="S37" s="8"/>
    </row>
    <row r="38" spans="1:19" x14ac:dyDescent="0.2">
      <c r="A38" s="3" t="s">
        <v>220</v>
      </c>
      <c r="B38" s="5" t="s">
        <v>221</v>
      </c>
      <c r="C38" s="5" t="s">
        <v>222</v>
      </c>
      <c r="D38" s="5">
        <v>23.4</v>
      </c>
      <c r="E38" s="8" t="s">
        <v>13</v>
      </c>
      <c r="F38" s="13">
        <v>31247</v>
      </c>
      <c r="G38" s="6">
        <v>36895</v>
      </c>
      <c r="H38" s="58">
        <f>SUM(G38-F38)+1</f>
        <v>5649</v>
      </c>
      <c r="I38" s="59">
        <f t="shared" si="1"/>
        <v>15.466119096509241</v>
      </c>
      <c r="J38" s="65">
        <f t="shared" si="2"/>
        <v>15</v>
      </c>
      <c r="K38" s="52">
        <v>23.2</v>
      </c>
      <c r="L38" s="53" t="s">
        <v>13</v>
      </c>
      <c r="M38" s="63">
        <v>31247</v>
      </c>
      <c r="N38" s="54">
        <v>36953</v>
      </c>
      <c r="O38" s="60">
        <f t="shared" si="22"/>
        <v>5707</v>
      </c>
      <c r="P38" s="67">
        <f t="shared" si="6"/>
        <v>15.624914442162902</v>
      </c>
      <c r="Q38" s="60">
        <f t="shared" si="7"/>
        <v>15</v>
      </c>
      <c r="R38" s="54"/>
      <c r="S38" s="8"/>
    </row>
    <row r="39" spans="1:19" x14ac:dyDescent="0.2">
      <c r="A39" s="3" t="s">
        <v>220</v>
      </c>
      <c r="B39" s="5" t="s">
        <v>221</v>
      </c>
      <c r="C39" s="5" t="s">
        <v>222</v>
      </c>
      <c r="D39" s="5">
        <v>23.2</v>
      </c>
      <c r="E39" s="8" t="s">
        <v>13</v>
      </c>
      <c r="F39" s="13">
        <v>31247</v>
      </c>
      <c r="G39" s="6">
        <v>36953</v>
      </c>
      <c r="H39" s="58">
        <f>SUM(G39-F39)+1</f>
        <v>5707</v>
      </c>
      <c r="I39" s="59">
        <f t="shared" si="1"/>
        <v>15.624914442162902</v>
      </c>
      <c r="J39" s="65">
        <f t="shared" si="2"/>
        <v>15</v>
      </c>
      <c r="K39" s="52">
        <v>22.9</v>
      </c>
      <c r="L39" s="53" t="s">
        <v>65</v>
      </c>
      <c r="M39" s="63">
        <v>34663</v>
      </c>
      <c r="N39" s="54">
        <v>40475</v>
      </c>
      <c r="O39" s="60">
        <f>SUM(N39-M39)+1</f>
        <v>5813</v>
      </c>
      <c r="P39" s="67">
        <f t="shared" si="6"/>
        <v>15.915126625598905</v>
      </c>
      <c r="Q39" s="60">
        <f t="shared" si="7"/>
        <v>15</v>
      </c>
      <c r="R39" s="54"/>
      <c r="S39" s="8"/>
    </row>
    <row r="40" spans="1:19" x14ac:dyDescent="0.2">
      <c r="A40" s="3" t="s">
        <v>220</v>
      </c>
      <c r="B40" s="5" t="s">
        <v>221</v>
      </c>
      <c r="C40" s="5" t="s">
        <v>222</v>
      </c>
      <c r="D40" s="5">
        <v>22.82</v>
      </c>
      <c r="E40" s="8" t="s">
        <v>360</v>
      </c>
      <c r="F40" s="13">
        <v>35389</v>
      </c>
      <c r="G40" s="6">
        <v>40983</v>
      </c>
      <c r="H40" s="58">
        <f>SUM(G40-F40)+1</f>
        <v>5595</v>
      </c>
      <c r="I40" s="59">
        <f>H40/365.25</f>
        <v>15.318275154004107</v>
      </c>
      <c r="J40" s="65">
        <f>TRUNC(I40,0)</f>
        <v>15</v>
      </c>
      <c r="K40" s="52">
        <v>22.81</v>
      </c>
      <c r="L40" s="53" t="s">
        <v>360</v>
      </c>
      <c r="M40" s="63">
        <v>35389</v>
      </c>
      <c r="N40" s="54">
        <v>40983</v>
      </c>
      <c r="O40" s="60">
        <f>SUM(N40-M40)+1</f>
        <v>5595</v>
      </c>
      <c r="P40" s="67">
        <f>O40/365.25</f>
        <v>15.318275154004107</v>
      </c>
      <c r="Q40" s="60">
        <f>TRUNC(P40,0)</f>
        <v>15</v>
      </c>
      <c r="R40" s="54"/>
      <c r="S40" s="8"/>
    </row>
    <row r="41" spans="1:19" x14ac:dyDescent="0.2">
      <c r="A41" s="3" t="s">
        <v>220</v>
      </c>
      <c r="B41" s="5" t="s">
        <v>221</v>
      </c>
      <c r="C41" s="5" t="s">
        <v>222</v>
      </c>
      <c r="D41" s="5">
        <v>22.9</v>
      </c>
      <c r="E41" s="8" t="s">
        <v>65</v>
      </c>
      <c r="F41" s="13">
        <v>34663</v>
      </c>
      <c r="G41" s="6">
        <v>40475</v>
      </c>
      <c r="H41" s="58">
        <f>SUM(G41-F41)+1</f>
        <v>5813</v>
      </c>
      <c r="I41" s="59">
        <f>H41/365.25</f>
        <v>15.915126625598905</v>
      </c>
      <c r="J41" s="65">
        <f>TRUNC(I41,0)</f>
        <v>15</v>
      </c>
      <c r="K41" s="52">
        <v>22.82</v>
      </c>
      <c r="L41" s="53" t="s">
        <v>360</v>
      </c>
      <c r="M41" s="63">
        <v>35389</v>
      </c>
      <c r="N41" s="54">
        <v>40983</v>
      </c>
      <c r="O41" s="60">
        <f>SUM(N41-M41)+1</f>
        <v>5595</v>
      </c>
      <c r="P41" s="67">
        <f>O41/365.25</f>
        <v>15.318275154004107</v>
      </c>
      <c r="Q41" s="60">
        <f>TRUNC(P41,0)</f>
        <v>15</v>
      </c>
      <c r="R41" s="54"/>
      <c r="S41" s="8"/>
    </row>
    <row r="42" spans="1:19" x14ac:dyDescent="0.2">
      <c r="A42" s="3" t="s">
        <v>220</v>
      </c>
      <c r="B42" s="5" t="s">
        <v>221</v>
      </c>
      <c r="C42" s="5" t="s">
        <v>222</v>
      </c>
      <c r="D42" s="5">
        <v>22.81</v>
      </c>
      <c r="E42" s="8" t="s">
        <v>360</v>
      </c>
      <c r="F42" s="13">
        <v>35389</v>
      </c>
      <c r="G42" s="6">
        <v>40983</v>
      </c>
      <c r="H42" s="58">
        <f>SUM(G42-F42)+1</f>
        <v>5595</v>
      </c>
      <c r="I42" s="59">
        <f t="shared" si="1"/>
        <v>15.318275154004107</v>
      </c>
      <c r="J42" s="65">
        <f t="shared" si="2"/>
        <v>15</v>
      </c>
      <c r="K42" s="52">
        <v>22.57</v>
      </c>
      <c r="L42" s="53" t="s">
        <v>360</v>
      </c>
      <c r="M42" s="63">
        <v>35389</v>
      </c>
      <c r="N42" s="54">
        <v>41202</v>
      </c>
      <c r="O42" s="60">
        <f t="shared" si="22"/>
        <v>5814</v>
      </c>
      <c r="P42" s="67">
        <f t="shared" si="6"/>
        <v>15.917864476386036</v>
      </c>
      <c r="Q42" s="60">
        <f t="shared" si="7"/>
        <v>15</v>
      </c>
      <c r="R42" s="54"/>
      <c r="S42" s="8"/>
    </row>
    <row r="43" spans="1:19" x14ac:dyDescent="0.2">
      <c r="A43" s="3" t="s">
        <v>220</v>
      </c>
      <c r="B43" s="5" t="s">
        <v>221</v>
      </c>
      <c r="C43" s="5" t="s">
        <v>222</v>
      </c>
      <c r="D43" s="5">
        <v>22.57</v>
      </c>
      <c r="E43" s="8" t="s">
        <v>360</v>
      </c>
      <c r="F43" s="13">
        <v>35389</v>
      </c>
      <c r="G43" s="6">
        <v>41202</v>
      </c>
      <c r="H43" s="58">
        <f t="shared" ref="H43:H53" si="23">SUM(G43-F43)+1</f>
        <v>5814</v>
      </c>
      <c r="I43" s="59">
        <f t="shared" ref="I43:I49" si="24">H43/365.25</f>
        <v>15.917864476386036</v>
      </c>
      <c r="J43" s="65">
        <f t="shared" ref="J43:J49" si="25">TRUNC(I43,0)</f>
        <v>15</v>
      </c>
      <c r="K43" s="52">
        <v>22.47</v>
      </c>
      <c r="L43" s="53" t="s">
        <v>360</v>
      </c>
      <c r="M43" s="63">
        <v>35389</v>
      </c>
      <c r="N43" s="54">
        <v>41209</v>
      </c>
      <c r="O43" s="60">
        <f t="shared" ref="O43:O49" si="26">SUM(N43-M43)+1</f>
        <v>5821</v>
      </c>
      <c r="P43" s="67">
        <f t="shared" ref="P43:P49" si="27">O43/365.25</f>
        <v>15.937029431895962</v>
      </c>
      <c r="Q43" s="60">
        <f t="shared" ref="Q43:Q49" si="28">TRUNC(P43,0)</f>
        <v>15</v>
      </c>
      <c r="R43" s="54"/>
      <c r="S43" s="8"/>
    </row>
    <row r="44" spans="1:19" x14ac:dyDescent="0.2">
      <c r="A44" s="3" t="s">
        <v>220</v>
      </c>
      <c r="B44" s="5" t="s">
        <v>221</v>
      </c>
      <c r="C44" s="5" t="s">
        <v>222</v>
      </c>
      <c r="D44" s="5">
        <v>22.47</v>
      </c>
      <c r="E44" s="8" t="s">
        <v>360</v>
      </c>
      <c r="F44" s="13">
        <v>35389</v>
      </c>
      <c r="G44" s="6">
        <v>41209</v>
      </c>
      <c r="H44" s="58">
        <f t="shared" si="23"/>
        <v>5821</v>
      </c>
      <c r="I44" s="59">
        <f t="shared" si="24"/>
        <v>15.937029431895962</v>
      </c>
      <c r="J44" s="65">
        <f t="shared" si="25"/>
        <v>15</v>
      </c>
      <c r="K44" s="52">
        <v>22.45</v>
      </c>
      <c r="L44" s="53" t="s">
        <v>360</v>
      </c>
      <c r="M44" s="63">
        <v>35389</v>
      </c>
      <c r="N44" s="54">
        <v>41216</v>
      </c>
      <c r="O44" s="60">
        <f t="shared" si="26"/>
        <v>5828</v>
      </c>
      <c r="P44" s="67">
        <f t="shared" si="27"/>
        <v>15.956194387405887</v>
      </c>
      <c r="Q44" s="60">
        <f t="shared" si="28"/>
        <v>15</v>
      </c>
      <c r="R44" s="54"/>
      <c r="S44" s="8"/>
    </row>
    <row r="45" spans="1:19" x14ac:dyDescent="0.2">
      <c r="A45" s="3" t="s">
        <v>220</v>
      </c>
      <c r="B45" s="5" t="s">
        <v>230</v>
      </c>
      <c r="C45" s="5" t="s">
        <v>222</v>
      </c>
      <c r="D45" s="5" t="s">
        <v>394</v>
      </c>
      <c r="E45" s="8" t="s">
        <v>17</v>
      </c>
      <c r="F45" s="13">
        <v>26428</v>
      </c>
      <c r="G45" s="6">
        <v>32543</v>
      </c>
      <c r="H45" s="58">
        <f t="shared" ref="H45" si="29">SUM(G45-F45)+1</f>
        <v>6116</v>
      </c>
      <c r="I45" s="59">
        <f t="shared" si="24"/>
        <v>16.744695414099933</v>
      </c>
      <c r="J45" s="65">
        <f t="shared" si="25"/>
        <v>16</v>
      </c>
      <c r="K45" s="52">
        <v>21.62</v>
      </c>
      <c r="L45" s="53" t="s">
        <v>360</v>
      </c>
      <c r="M45" s="63">
        <v>35389</v>
      </c>
      <c r="N45" s="54">
        <v>41378</v>
      </c>
      <c r="O45" s="60">
        <f t="shared" si="26"/>
        <v>5990</v>
      </c>
      <c r="P45" s="67">
        <f t="shared" si="27"/>
        <v>16.399726214921287</v>
      </c>
      <c r="Q45" s="60">
        <f t="shared" si="28"/>
        <v>16</v>
      </c>
      <c r="R45" s="54"/>
      <c r="S45" s="8"/>
    </row>
    <row r="46" spans="1:19" x14ac:dyDescent="0.2">
      <c r="A46" s="3" t="s">
        <v>220</v>
      </c>
      <c r="B46" s="5" t="s">
        <v>224</v>
      </c>
      <c r="C46" s="5" t="s">
        <v>222</v>
      </c>
      <c r="D46" s="5" t="s">
        <v>394</v>
      </c>
      <c r="E46" s="8" t="s">
        <v>17</v>
      </c>
      <c r="F46" s="13">
        <v>26428</v>
      </c>
      <c r="G46" s="6">
        <v>32543</v>
      </c>
      <c r="H46" s="58">
        <f t="shared" ref="H46" si="30">SUM(G46-F46)+1</f>
        <v>6116</v>
      </c>
      <c r="I46" s="59">
        <f t="shared" si="24"/>
        <v>16.744695414099933</v>
      </c>
      <c r="J46" s="65">
        <f t="shared" si="25"/>
        <v>16</v>
      </c>
      <c r="K46" s="52">
        <v>21.62</v>
      </c>
      <c r="L46" s="53" t="s">
        <v>360</v>
      </c>
      <c r="M46" s="63">
        <v>35389</v>
      </c>
      <c r="N46" s="54">
        <v>41378</v>
      </c>
      <c r="O46" s="60">
        <f t="shared" si="26"/>
        <v>5990</v>
      </c>
      <c r="P46" s="67">
        <f t="shared" si="27"/>
        <v>16.399726214921287</v>
      </c>
      <c r="Q46" s="60">
        <f t="shared" si="28"/>
        <v>16</v>
      </c>
      <c r="R46" s="54"/>
      <c r="S46" s="8"/>
    </row>
    <row r="47" spans="1:19" x14ac:dyDescent="0.2">
      <c r="A47" s="3" t="s">
        <v>220</v>
      </c>
      <c r="B47" s="5" t="s">
        <v>226</v>
      </c>
      <c r="C47" s="5" t="s">
        <v>222</v>
      </c>
      <c r="D47" s="5" t="s">
        <v>394</v>
      </c>
      <c r="E47" s="8" t="s">
        <v>17</v>
      </c>
      <c r="F47" s="13">
        <v>26428</v>
      </c>
      <c r="G47" s="6">
        <v>32543</v>
      </c>
      <c r="H47" s="58">
        <f t="shared" ref="H47" si="31">SUM(G47-F47)+1</f>
        <v>6116</v>
      </c>
      <c r="I47" s="59">
        <f t="shared" si="24"/>
        <v>16.744695414099933</v>
      </c>
      <c r="J47" s="65">
        <f t="shared" si="25"/>
        <v>16</v>
      </c>
      <c r="K47" s="52">
        <v>21.62</v>
      </c>
      <c r="L47" s="53" t="s">
        <v>360</v>
      </c>
      <c r="M47" s="63">
        <v>35389</v>
      </c>
      <c r="N47" s="54">
        <v>41378</v>
      </c>
      <c r="O47" s="60">
        <f t="shared" si="26"/>
        <v>5990</v>
      </c>
      <c r="P47" s="67">
        <f t="shared" si="27"/>
        <v>16.399726214921287</v>
      </c>
      <c r="Q47" s="60">
        <f t="shared" si="28"/>
        <v>16</v>
      </c>
      <c r="R47" s="54"/>
      <c r="S47" s="8"/>
    </row>
    <row r="48" spans="1:19" x14ac:dyDescent="0.2">
      <c r="A48" s="3" t="s">
        <v>223</v>
      </c>
      <c r="B48" s="5" t="s">
        <v>555</v>
      </c>
      <c r="C48" s="5" t="s">
        <v>222</v>
      </c>
      <c r="D48" s="5" t="s">
        <v>586</v>
      </c>
      <c r="E48" s="8" t="s">
        <v>585</v>
      </c>
      <c r="F48" s="13">
        <v>36943</v>
      </c>
      <c r="G48" s="6">
        <v>41237</v>
      </c>
      <c r="H48" s="58">
        <f>SUM(G48-F48)+1</f>
        <v>4295</v>
      </c>
      <c r="I48" s="59">
        <f t="shared" si="24"/>
        <v>11.759069130732374</v>
      </c>
      <c r="J48" s="65">
        <f t="shared" si="25"/>
        <v>11</v>
      </c>
      <c r="K48" s="52" t="s">
        <v>587</v>
      </c>
      <c r="L48" s="53" t="s">
        <v>585</v>
      </c>
      <c r="M48" s="63">
        <v>36943</v>
      </c>
      <c r="N48" s="54">
        <v>41293</v>
      </c>
      <c r="O48" s="60">
        <f t="shared" si="26"/>
        <v>4351</v>
      </c>
      <c r="P48" s="67">
        <f t="shared" si="27"/>
        <v>11.912388774811772</v>
      </c>
      <c r="Q48" s="60">
        <f t="shared" si="28"/>
        <v>11</v>
      </c>
      <c r="R48" s="54"/>
      <c r="S48" s="8"/>
    </row>
    <row r="49" spans="1:19" x14ac:dyDescent="0.2">
      <c r="A49" s="3" t="s">
        <v>223</v>
      </c>
      <c r="B49" s="5" t="s">
        <v>555</v>
      </c>
      <c r="C49" s="5" t="s">
        <v>222</v>
      </c>
      <c r="D49" s="5" t="s">
        <v>587</v>
      </c>
      <c r="E49" s="8" t="s">
        <v>585</v>
      </c>
      <c r="F49" s="13">
        <v>36943</v>
      </c>
      <c r="G49" s="6">
        <v>41293</v>
      </c>
      <c r="H49" s="58">
        <f>SUM(G49-F49)+1</f>
        <v>4351</v>
      </c>
      <c r="I49" s="59">
        <f t="shared" si="24"/>
        <v>11.912388774811772</v>
      </c>
      <c r="J49" s="65">
        <f t="shared" si="25"/>
        <v>11</v>
      </c>
      <c r="K49" s="52" t="s">
        <v>588</v>
      </c>
      <c r="L49" s="53" t="s">
        <v>585</v>
      </c>
      <c r="M49" s="63">
        <v>36943</v>
      </c>
      <c r="N49" s="54">
        <v>41307</v>
      </c>
      <c r="O49" s="60">
        <f t="shared" si="26"/>
        <v>4365</v>
      </c>
      <c r="P49" s="67">
        <f t="shared" si="27"/>
        <v>11.950718685831623</v>
      </c>
      <c r="Q49" s="60">
        <f t="shared" si="28"/>
        <v>11</v>
      </c>
      <c r="R49" s="54"/>
      <c r="S49" s="8"/>
    </row>
    <row r="50" spans="1:19" x14ac:dyDescent="0.2">
      <c r="A50" s="3" t="s">
        <v>223</v>
      </c>
      <c r="B50" s="5" t="s">
        <v>242</v>
      </c>
      <c r="C50" s="5" t="s">
        <v>225</v>
      </c>
      <c r="D50" s="5">
        <v>60.98</v>
      </c>
      <c r="E50" s="8" t="s">
        <v>9</v>
      </c>
      <c r="F50" s="13" t="s">
        <v>346</v>
      </c>
      <c r="G50" s="6">
        <v>36834</v>
      </c>
      <c r="H50" s="58" t="e">
        <f t="shared" si="23"/>
        <v>#VALUE!</v>
      </c>
      <c r="I50" s="59" t="e">
        <f t="shared" si="1"/>
        <v>#VALUE!</v>
      </c>
      <c r="J50" s="65" t="e">
        <f t="shared" si="2"/>
        <v>#VALUE!</v>
      </c>
      <c r="K50" s="52">
        <v>60.85</v>
      </c>
      <c r="L50" s="53" t="s">
        <v>347</v>
      </c>
      <c r="M50" s="54">
        <v>35582</v>
      </c>
      <c r="N50" s="54">
        <v>40530</v>
      </c>
      <c r="O50" s="60">
        <f t="shared" si="22"/>
        <v>4949</v>
      </c>
      <c r="P50" s="67">
        <f t="shared" si="6"/>
        <v>13.54962354551677</v>
      </c>
      <c r="Q50" s="60">
        <f t="shared" si="7"/>
        <v>13</v>
      </c>
      <c r="R50" s="54"/>
      <c r="S50" s="8"/>
    </row>
    <row r="51" spans="1:19" x14ac:dyDescent="0.2">
      <c r="A51" s="3" t="s">
        <v>223</v>
      </c>
      <c r="B51" s="5" t="s">
        <v>242</v>
      </c>
      <c r="C51" s="5" t="s">
        <v>225</v>
      </c>
      <c r="D51" s="5">
        <v>60.85</v>
      </c>
      <c r="E51" s="8" t="s">
        <v>347</v>
      </c>
      <c r="F51" s="13">
        <v>35582</v>
      </c>
      <c r="G51" s="6">
        <v>40530</v>
      </c>
      <c r="H51" s="58">
        <f t="shared" si="23"/>
        <v>4949</v>
      </c>
      <c r="I51" s="59">
        <f t="shared" si="1"/>
        <v>13.54962354551677</v>
      </c>
      <c r="J51" s="65">
        <f t="shared" si="2"/>
        <v>13</v>
      </c>
      <c r="K51" s="52">
        <v>58.96</v>
      </c>
      <c r="L51" s="53" t="s">
        <v>347</v>
      </c>
      <c r="M51" s="54">
        <v>35582</v>
      </c>
      <c r="N51" s="54">
        <v>40613</v>
      </c>
      <c r="O51" s="60">
        <f t="shared" si="22"/>
        <v>5032</v>
      </c>
      <c r="P51" s="67">
        <f t="shared" si="6"/>
        <v>13.776865160848734</v>
      </c>
      <c r="Q51" s="60">
        <f t="shared" si="7"/>
        <v>13</v>
      </c>
      <c r="R51" s="54"/>
      <c r="S51" s="8"/>
    </row>
    <row r="52" spans="1:19" x14ac:dyDescent="0.2">
      <c r="A52" s="3" t="s">
        <v>223</v>
      </c>
      <c r="B52" s="5" t="s">
        <v>245</v>
      </c>
      <c r="C52" s="5" t="s">
        <v>225</v>
      </c>
      <c r="D52" s="5">
        <v>60.7</v>
      </c>
      <c r="E52" s="8" t="s">
        <v>64</v>
      </c>
      <c r="F52" s="13" t="s">
        <v>346</v>
      </c>
      <c r="G52" s="6">
        <v>34865</v>
      </c>
      <c r="H52" s="58" t="e">
        <f t="shared" si="23"/>
        <v>#VALUE!</v>
      </c>
      <c r="I52" s="59" t="e">
        <f t="shared" si="1"/>
        <v>#VALUE!</v>
      </c>
      <c r="J52" s="65" t="e">
        <f t="shared" si="2"/>
        <v>#VALUE!</v>
      </c>
      <c r="K52" s="52">
        <v>58.96</v>
      </c>
      <c r="L52" s="53" t="s">
        <v>347</v>
      </c>
      <c r="M52" s="54">
        <v>35582</v>
      </c>
      <c r="N52" s="54">
        <v>40613</v>
      </c>
      <c r="O52" s="60">
        <f t="shared" si="22"/>
        <v>5032</v>
      </c>
      <c r="P52" s="67">
        <f t="shared" si="6"/>
        <v>13.776865160848734</v>
      </c>
      <c r="Q52" s="60">
        <f t="shared" si="7"/>
        <v>13</v>
      </c>
      <c r="R52" s="54"/>
      <c r="S52" s="8"/>
    </row>
    <row r="53" spans="1:19" x14ac:dyDescent="0.2">
      <c r="A53" s="3" t="s">
        <v>223</v>
      </c>
      <c r="B53" s="5" t="s">
        <v>221</v>
      </c>
      <c r="C53" s="5" t="s">
        <v>225</v>
      </c>
      <c r="D53" s="5">
        <v>58.56</v>
      </c>
      <c r="E53" s="8" t="s">
        <v>9</v>
      </c>
      <c r="F53" s="13" t="s">
        <v>346</v>
      </c>
      <c r="G53" s="6">
        <v>36953</v>
      </c>
      <c r="H53" s="58" t="e">
        <f t="shared" si="23"/>
        <v>#VALUE!</v>
      </c>
      <c r="I53" s="59" t="e">
        <f>H53/365.25</f>
        <v>#VALUE!</v>
      </c>
      <c r="J53" s="65" t="e">
        <f>TRUNC(I53,0)</f>
        <v>#VALUE!</v>
      </c>
      <c r="K53" s="52">
        <v>57.99</v>
      </c>
      <c r="L53" s="53" t="s">
        <v>347</v>
      </c>
      <c r="M53" s="54">
        <v>35582</v>
      </c>
      <c r="N53" s="54">
        <v>41217</v>
      </c>
      <c r="O53" s="60">
        <f>SUM(N53-M53)+1</f>
        <v>5636</v>
      </c>
      <c r="P53" s="67">
        <f>O53/365.25</f>
        <v>15.430527036276523</v>
      </c>
      <c r="Q53" s="60">
        <f>TRUNC(P53,0)</f>
        <v>15</v>
      </c>
      <c r="R53" s="54"/>
      <c r="S53" s="8"/>
    </row>
    <row r="54" spans="1:19" x14ac:dyDescent="0.2">
      <c r="A54" s="3" t="s">
        <v>223</v>
      </c>
      <c r="B54" s="5" t="s">
        <v>224</v>
      </c>
      <c r="C54" s="5" t="s">
        <v>225</v>
      </c>
      <c r="D54" s="5">
        <v>56.68</v>
      </c>
      <c r="E54" s="8" t="s">
        <v>20</v>
      </c>
      <c r="F54" s="13">
        <v>29878</v>
      </c>
      <c r="G54" s="6">
        <v>36078</v>
      </c>
      <c r="H54" s="58">
        <f t="shared" ref="H54:H80" si="32">SUM(G54-F54)+1</f>
        <v>6201</v>
      </c>
      <c r="I54" s="59">
        <f t="shared" si="1"/>
        <v>16.977412731006162</v>
      </c>
      <c r="J54" s="65">
        <f t="shared" si="2"/>
        <v>16</v>
      </c>
      <c r="K54" s="52">
        <v>54.64</v>
      </c>
      <c r="L54" s="53" t="s">
        <v>20</v>
      </c>
      <c r="M54" s="54">
        <v>29878</v>
      </c>
      <c r="N54" s="54">
        <v>36120</v>
      </c>
      <c r="O54" s="60">
        <f t="shared" si="22"/>
        <v>6243</v>
      </c>
      <c r="P54" s="67">
        <f t="shared" si="6"/>
        <v>17.09240246406571</v>
      </c>
      <c r="Q54" s="60">
        <f t="shared" si="7"/>
        <v>17</v>
      </c>
      <c r="R54" s="54"/>
      <c r="S54" s="8"/>
    </row>
    <row r="55" spans="1:19" x14ac:dyDescent="0.2">
      <c r="A55" s="3" t="s">
        <v>223</v>
      </c>
      <c r="B55" s="5" t="s">
        <v>226</v>
      </c>
      <c r="C55" s="5" t="s">
        <v>225</v>
      </c>
      <c r="D55" s="5">
        <v>56.68</v>
      </c>
      <c r="E55" s="8" t="s">
        <v>20</v>
      </c>
      <c r="F55" s="13">
        <v>29878</v>
      </c>
      <c r="G55" s="6">
        <v>36078</v>
      </c>
      <c r="H55" s="58">
        <f t="shared" si="32"/>
        <v>6201</v>
      </c>
      <c r="I55" s="59">
        <f t="shared" si="1"/>
        <v>16.977412731006162</v>
      </c>
      <c r="J55" s="65">
        <f t="shared" si="2"/>
        <v>16</v>
      </c>
      <c r="K55" s="52">
        <v>54.64</v>
      </c>
      <c r="L55" s="53" t="s">
        <v>20</v>
      </c>
      <c r="M55" s="54">
        <v>29878</v>
      </c>
      <c r="N55" s="54">
        <v>36120</v>
      </c>
      <c r="O55" s="60">
        <f>SUM(N55-M55)+1</f>
        <v>6243</v>
      </c>
      <c r="P55" s="67">
        <f t="shared" si="6"/>
        <v>17.09240246406571</v>
      </c>
      <c r="Q55" s="60">
        <f t="shared" si="7"/>
        <v>17</v>
      </c>
      <c r="R55" s="54"/>
      <c r="S55" s="8"/>
    </row>
    <row r="56" spans="1:19" x14ac:dyDescent="0.2">
      <c r="A56" s="3" t="s">
        <v>223</v>
      </c>
      <c r="B56" s="5" t="s">
        <v>226</v>
      </c>
      <c r="C56" s="5" t="s">
        <v>225</v>
      </c>
      <c r="D56" s="5">
        <v>54.64</v>
      </c>
      <c r="E56" s="8" t="s">
        <v>20</v>
      </c>
      <c r="F56" s="13">
        <v>29878</v>
      </c>
      <c r="G56" s="6">
        <v>36120</v>
      </c>
      <c r="H56" s="58">
        <f t="shared" si="32"/>
        <v>6243</v>
      </c>
      <c r="I56" s="59">
        <f t="shared" si="1"/>
        <v>17.09240246406571</v>
      </c>
      <c r="J56" s="65">
        <f t="shared" si="2"/>
        <v>17</v>
      </c>
      <c r="K56" s="52">
        <v>54.51</v>
      </c>
      <c r="L56" s="53" t="s">
        <v>20</v>
      </c>
      <c r="M56" s="54">
        <v>29878</v>
      </c>
      <c r="N56" s="54">
        <v>36540</v>
      </c>
      <c r="O56" s="60">
        <f t="shared" si="22"/>
        <v>6663</v>
      </c>
      <c r="P56" s="67">
        <f t="shared" si="6"/>
        <v>18.242299794661189</v>
      </c>
      <c r="Q56" s="60">
        <f t="shared" si="7"/>
        <v>18</v>
      </c>
      <c r="R56" s="54"/>
      <c r="S56" s="8"/>
    </row>
    <row r="57" spans="1:19" x14ac:dyDescent="0.2">
      <c r="A57" s="3" t="s">
        <v>223</v>
      </c>
      <c r="B57" s="5" t="s">
        <v>227</v>
      </c>
      <c r="C57" s="5" t="s">
        <v>225</v>
      </c>
      <c r="D57" s="5">
        <v>56.68</v>
      </c>
      <c r="E57" s="8" t="s">
        <v>20</v>
      </c>
      <c r="F57" s="13">
        <v>29878</v>
      </c>
      <c r="G57" s="6">
        <v>36078</v>
      </c>
      <c r="H57" s="58">
        <f t="shared" si="32"/>
        <v>6201</v>
      </c>
      <c r="I57" s="59">
        <f t="shared" si="1"/>
        <v>16.977412731006162</v>
      </c>
      <c r="J57" s="65">
        <f t="shared" si="2"/>
        <v>16</v>
      </c>
      <c r="K57" s="52">
        <v>54.64</v>
      </c>
      <c r="L57" s="53" t="s">
        <v>20</v>
      </c>
      <c r="M57" s="54">
        <v>29878</v>
      </c>
      <c r="N57" s="54">
        <v>36120</v>
      </c>
      <c r="O57" s="60">
        <f t="shared" si="22"/>
        <v>6243</v>
      </c>
      <c r="P57" s="67">
        <f t="shared" si="6"/>
        <v>17.09240246406571</v>
      </c>
      <c r="Q57" s="60">
        <f t="shared" si="7"/>
        <v>17</v>
      </c>
      <c r="R57" s="54"/>
      <c r="S57" s="8"/>
    </row>
    <row r="58" spans="1:19" x14ac:dyDescent="0.2">
      <c r="A58" s="3" t="s">
        <v>223</v>
      </c>
      <c r="B58" s="5" t="s">
        <v>228</v>
      </c>
      <c r="C58" s="5" t="s">
        <v>225</v>
      </c>
      <c r="D58" s="5">
        <v>56.68</v>
      </c>
      <c r="E58" s="8" t="s">
        <v>20</v>
      </c>
      <c r="F58" s="13">
        <v>29878</v>
      </c>
      <c r="G58" s="6">
        <v>36078</v>
      </c>
      <c r="H58" s="58">
        <f t="shared" si="32"/>
        <v>6201</v>
      </c>
      <c r="I58" s="59">
        <f t="shared" si="1"/>
        <v>16.977412731006162</v>
      </c>
      <c r="J58" s="65">
        <f t="shared" si="2"/>
        <v>16</v>
      </c>
      <c r="K58" s="52">
        <v>54.64</v>
      </c>
      <c r="L58" s="53" t="s">
        <v>20</v>
      </c>
      <c r="M58" s="54">
        <v>29878</v>
      </c>
      <c r="N58" s="54">
        <v>36120</v>
      </c>
      <c r="O58" s="60">
        <f t="shared" si="22"/>
        <v>6243</v>
      </c>
      <c r="P58" s="67">
        <f t="shared" si="6"/>
        <v>17.09240246406571</v>
      </c>
      <c r="Q58" s="60">
        <f t="shared" si="7"/>
        <v>17</v>
      </c>
      <c r="R58" s="54"/>
      <c r="S58" s="8"/>
    </row>
    <row r="59" spans="1:19" x14ac:dyDescent="0.2">
      <c r="A59" s="3" t="s">
        <v>223</v>
      </c>
      <c r="B59" s="5" t="s">
        <v>226</v>
      </c>
      <c r="C59" s="5" t="s">
        <v>225</v>
      </c>
      <c r="D59" s="5">
        <v>54.64</v>
      </c>
      <c r="E59" s="8" t="s">
        <v>20</v>
      </c>
      <c r="F59" s="13">
        <v>29878</v>
      </c>
      <c r="G59" s="6">
        <v>36120</v>
      </c>
      <c r="H59" s="58">
        <f t="shared" si="32"/>
        <v>6243</v>
      </c>
      <c r="I59" s="59">
        <f t="shared" si="1"/>
        <v>17.09240246406571</v>
      </c>
      <c r="J59" s="65">
        <f t="shared" si="2"/>
        <v>17</v>
      </c>
      <c r="K59" s="52">
        <v>54.51</v>
      </c>
      <c r="L59" s="53" t="s">
        <v>20</v>
      </c>
      <c r="M59" s="54">
        <v>29878</v>
      </c>
      <c r="N59" s="54">
        <v>36540</v>
      </c>
      <c r="O59" s="60">
        <f>SUM(N59-M59)+1</f>
        <v>6663</v>
      </c>
      <c r="P59" s="67">
        <f t="shared" si="6"/>
        <v>18.242299794661189</v>
      </c>
      <c r="Q59" s="60">
        <f t="shared" si="7"/>
        <v>18</v>
      </c>
      <c r="R59" s="54"/>
      <c r="S59" s="8"/>
    </row>
    <row r="60" spans="1:19" x14ac:dyDescent="0.2">
      <c r="A60" s="3" t="s">
        <v>223</v>
      </c>
      <c r="B60" s="5" t="s">
        <v>227</v>
      </c>
      <c r="C60" s="5" t="s">
        <v>225</v>
      </c>
      <c r="D60" s="5">
        <v>54.64</v>
      </c>
      <c r="E60" s="8" t="s">
        <v>20</v>
      </c>
      <c r="F60" s="13">
        <v>29878</v>
      </c>
      <c r="G60" s="6">
        <v>36120</v>
      </c>
      <c r="H60" s="58">
        <f t="shared" si="32"/>
        <v>6243</v>
      </c>
      <c r="I60" s="59">
        <f t="shared" si="1"/>
        <v>17.09240246406571</v>
      </c>
      <c r="J60" s="65">
        <f t="shared" si="2"/>
        <v>17</v>
      </c>
      <c r="K60" s="52">
        <v>54.51</v>
      </c>
      <c r="L60" s="53" t="s">
        <v>20</v>
      </c>
      <c r="M60" s="54">
        <v>29878</v>
      </c>
      <c r="N60" s="54">
        <v>36540</v>
      </c>
      <c r="O60" s="60">
        <f t="shared" si="22"/>
        <v>6663</v>
      </c>
      <c r="P60" s="67">
        <f t="shared" si="6"/>
        <v>18.242299794661189</v>
      </c>
      <c r="Q60" s="60">
        <f t="shared" si="7"/>
        <v>18</v>
      </c>
      <c r="R60" s="54"/>
      <c r="S60" s="8"/>
    </row>
    <row r="61" spans="1:19" x14ac:dyDescent="0.2">
      <c r="A61" s="3" t="s">
        <v>229</v>
      </c>
      <c r="B61" s="5" t="s">
        <v>230</v>
      </c>
      <c r="C61" s="5" t="s">
        <v>225</v>
      </c>
      <c r="D61" s="5" t="s">
        <v>231</v>
      </c>
      <c r="E61" s="8" t="s">
        <v>47</v>
      </c>
      <c r="F61" s="13">
        <v>33809</v>
      </c>
      <c r="G61" s="6">
        <v>39271</v>
      </c>
      <c r="H61" s="58">
        <f t="shared" si="32"/>
        <v>5463</v>
      </c>
      <c r="I61" s="59">
        <f t="shared" si="1"/>
        <v>14.956878850102669</v>
      </c>
      <c r="J61" s="65">
        <f t="shared" si="2"/>
        <v>14</v>
      </c>
      <c r="K61" s="52" t="s">
        <v>105</v>
      </c>
      <c r="L61" s="53" t="s">
        <v>104</v>
      </c>
      <c r="M61" s="54">
        <v>34528</v>
      </c>
      <c r="N61" s="54">
        <v>40153</v>
      </c>
      <c r="O61" s="60">
        <f t="shared" si="22"/>
        <v>5626</v>
      </c>
      <c r="P61" s="67">
        <f t="shared" si="6"/>
        <v>15.403148528405202</v>
      </c>
      <c r="Q61" s="60">
        <f t="shared" si="7"/>
        <v>15</v>
      </c>
      <c r="R61" s="54"/>
      <c r="S61" s="8"/>
    </row>
    <row r="62" spans="1:19" x14ac:dyDescent="0.2">
      <c r="A62" s="3" t="s">
        <v>229</v>
      </c>
      <c r="B62" s="5" t="s">
        <v>224</v>
      </c>
      <c r="C62" s="5" t="s">
        <v>225</v>
      </c>
      <c r="D62" s="5" t="s">
        <v>342</v>
      </c>
      <c r="E62" s="8" t="s">
        <v>47</v>
      </c>
      <c r="F62" s="13">
        <v>33809</v>
      </c>
      <c r="G62" s="6">
        <v>39271</v>
      </c>
      <c r="H62" s="58">
        <f t="shared" si="32"/>
        <v>5463</v>
      </c>
      <c r="I62" s="59">
        <f t="shared" si="1"/>
        <v>14.956878850102669</v>
      </c>
      <c r="J62" s="65">
        <f t="shared" si="2"/>
        <v>14</v>
      </c>
      <c r="K62" s="52" t="s">
        <v>105</v>
      </c>
      <c r="L62" s="53" t="s">
        <v>104</v>
      </c>
      <c r="M62" s="54">
        <v>34528</v>
      </c>
      <c r="N62" s="54">
        <v>40153</v>
      </c>
      <c r="O62" s="60">
        <f t="shared" si="22"/>
        <v>5626</v>
      </c>
      <c r="P62" s="67">
        <f t="shared" si="6"/>
        <v>15.403148528405202</v>
      </c>
      <c r="Q62" s="60">
        <f t="shared" si="7"/>
        <v>15</v>
      </c>
      <c r="R62" s="54"/>
      <c r="S62" s="8"/>
    </row>
    <row r="63" spans="1:19" x14ac:dyDescent="0.2">
      <c r="A63" s="3" t="s">
        <v>229</v>
      </c>
      <c r="B63" s="5" t="s">
        <v>226</v>
      </c>
      <c r="C63" s="5" t="s">
        <v>225</v>
      </c>
      <c r="D63" s="5" t="s">
        <v>342</v>
      </c>
      <c r="E63" s="8" t="s">
        <v>47</v>
      </c>
      <c r="F63" s="13">
        <v>33809</v>
      </c>
      <c r="G63" s="6">
        <v>39271</v>
      </c>
      <c r="H63" s="58">
        <f t="shared" si="32"/>
        <v>5463</v>
      </c>
      <c r="I63" s="59">
        <f t="shared" si="1"/>
        <v>14.956878850102669</v>
      </c>
      <c r="J63" s="65">
        <f t="shared" si="2"/>
        <v>14</v>
      </c>
      <c r="K63" s="52" t="s">
        <v>105</v>
      </c>
      <c r="L63" s="53" t="s">
        <v>104</v>
      </c>
      <c r="M63" s="54">
        <v>34528</v>
      </c>
      <c r="N63" s="54">
        <v>40153</v>
      </c>
      <c r="O63" s="60">
        <f t="shared" si="22"/>
        <v>5626</v>
      </c>
      <c r="P63" s="67">
        <f t="shared" si="6"/>
        <v>15.403148528405202</v>
      </c>
      <c r="Q63" s="60">
        <f t="shared" si="7"/>
        <v>15</v>
      </c>
      <c r="R63" s="54"/>
      <c r="S63" s="8"/>
    </row>
    <row r="64" spans="1:19" x14ac:dyDescent="0.2">
      <c r="A64" s="3" t="s">
        <v>229</v>
      </c>
      <c r="B64" s="5" t="s">
        <v>227</v>
      </c>
      <c r="C64" s="5" t="s">
        <v>225</v>
      </c>
      <c r="D64" s="5" t="s">
        <v>231</v>
      </c>
      <c r="E64" s="8" t="s">
        <v>47</v>
      </c>
      <c r="F64" s="13">
        <v>33809</v>
      </c>
      <c r="G64" s="6">
        <v>39271</v>
      </c>
      <c r="H64" s="58">
        <f t="shared" si="32"/>
        <v>5463</v>
      </c>
      <c r="I64" s="59">
        <f t="shared" si="1"/>
        <v>14.956878850102669</v>
      </c>
      <c r="J64" s="65">
        <f t="shared" si="2"/>
        <v>14</v>
      </c>
      <c r="K64" s="52" t="s">
        <v>105</v>
      </c>
      <c r="L64" s="53" t="s">
        <v>104</v>
      </c>
      <c r="M64" s="54">
        <v>34528</v>
      </c>
      <c r="N64" s="54">
        <v>40153</v>
      </c>
      <c r="O64" s="60">
        <f t="shared" si="22"/>
        <v>5626</v>
      </c>
      <c r="P64" s="67">
        <f t="shared" si="6"/>
        <v>15.403148528405202</v>
      </c>
      <c r="Q64" s="60">
        <f t="shared" si="7"/>
        <v>15</v>
      </c>
      <c r="R64" s="54"/>
      <c r="S64" s="8"/>
    </row>
    <row r="65" spans="1:19" x14ac:dyDescent="0.2">
      <c r="A65" s="3" t="s">
        <v>229</v>
      </c>
      <c r="B65" s="5" t="s">
        <v>228</v>
      </c>
      <c r="C65" s="5" t="s">
        <v>225</v>
      </c>
      <c r="D65" s="5" t="s">
        <v>231</v>
      </c>
      <c r="E65" s="8" t="s">
        <v>47</v>
      </c>
      <c r="F65" s="13">
        <v>33809</v>
      </c>
      <c r="G65" s="6">
        <v>39271</v>
      </c>
      <c r="H65" s="58">
        <f t="shared" si="32"/>
        <v>5463</v>
      </c>
      <c r="I65" s="59">
        <f t="shared" si="1"/>
        <v>14.956878850102669</v>
      </c>
      <c r="J65" s="65">
        <f t="shared" si="2"/>
        <v>14</v>
      </c>
      <c r="K65" s="52" t="s">
        <v>105</v>
      </c>
      <c r="L65" s="53" t="s">
        <v>104</v>
      </c>
      <c r="M65" s="54">
        <v>34528</v>
      </c>
      <c r="N65" s="54">
        <v>40153</v>
      </c>
      <c r="O65" s="60">
        <f t="shared" ref="O65:O86" si="33">SUM(N65-M65)+1</f>
        <v>5626</v>
      </c>
      <c r="P65" s="67">
        <f t="shared" si="6"/>
        <v>15.403148528405202</v>
      </c>
      <c r="Q65" s="60">
        <f t="shared" si="7"/>
        <v>15</v>
      </c>
      <c r="R65" s="54"/>
      <c r="S65" s="8"/>
    </row>
    <row r="66" spans="1:19" x14ac:dyDescent="0.2">
      <c r="A66" s="3" t="s">
        <v>229</v>
      </c>
      <c r="B66" s="5" t="s">
        <v>224</v>
      </c>
      <c r="C66" s="5" t="s">
        <v>225</v>
      </c>
      <c r="D66" s="5" t="s">
        <v>105</v>
      </c>
      <c r="E66" s="8" t="s">
        <v>104</v>
      </c>
      <c r="F66" s="13">
        <v>34528</v>
      </c>
      <c r="G66" s="6">
        <v>40153</v>
      </c>
      <c r="H66" s="58">
        <f t="shared" si="32"/>
        <v>5626</v>
      </c>
      <c r="I66" s="59">
        <f t="shared" si="1"/>
        <v>15.403148528405202</v>
      </c>
      <c r="J66" s="65">
        <f t="shared" si="2"/>
        <v>15</v>
      </c>
      <c r="K66" s="52" t="s">
        <v>343</v>
      </c>
      <c r="L66" s="53" t="s">
        <v>47</v>
      </c>
      <c r="M66" s="54">
        <v>33809</v>
      </c>
      <c r="N66" s="54">
        <v>40249</v>
      </c>
      <c r="O66" s="60">
        <f>SUM(N66-M66)+1</f>
        <v>6441</v>
      </c>
      <c r="P66" s="67">
        <f t="shared" si="6"/>
        <v>17.634496919917865</v>
      </c>
      <c r="Q66" s="60">
        <f t="shared" si="7"/>
        <v>17</v>
      </c>
      <c r="R66" s="54"/>
      <c r="S66" s="8"/>
    </row>
    <row r="67" spans="1:19" x14ac:dyDescent="0.2">
      <c r="A67" s="3" t="s">
        <v>229</v>
      </c>
      <c r="B67" s="5" t="s">
        <v>224</v>
      </c>
      <c r="C67" s="5" t="s">
        <v>225</v>
      </c>
      <c r="D67" s="5" t="s">
        <v>343</v>
      </c>
      <c r="E67" s="8" t="s">
        <v>47</v>
      </c>
      <c r="F67" s="13">
        <v>33809</v>
      </c>
      <c r="G67" s="6">
        <v>40249</v>
      </c>
      <c r="H67" s="58">
        <f t="shared" si="32"/>
        <v>6441</v>
      </c>
      <c r="I67" s="59">
        <f t="shared" si="1"/>
        <v>17.634496919917865</v>
      </c>
      <c r="J67" s="65">
        <f t="shared" si="2"/>
        <v>17</v>
      </c>
      <c r="K67" s="52" t="s">
        <v>496</v>
      </c>
      <c r="L67" s="53" t="s">
        <v>104</v>
      </c>
      <c r="M67" s="54">
        <v>34528</v>
      </c>
      <c r="N67" s="54">
        <v>40957</v>
      </c>
      <c r="O67" s="60">
        <f>SUM(N67-M67)+1</f>
        <v>6430</v>
      </c>
      <c r="P67" s="67">
        <f t="shared" si="6"/>
        <v>17.604380561259411</v>
      </c>
      <c r="Q67" s="60">
        <f t="shared" si="7"/>
        <v>17</v>
      </c>
      <c r="R67" s="54"/>
      <c r="S67" s="8"/>
    </row>
    <row r="68" spans="1:19" x14ac:dyDescent="0.2">
      <c r="A68" s="3" t="s">
        <v>229</v>
      </c>
      <c r="B68" s="5" t="s">
        <v>226</v>
      </c>
      <c r="C68" s="5" t="s">
        <v>225</v>
      </c>
      <c r="D68" s="7" t="s">
        <v>343</v>
      </c>
      <c r="E68" s="8" t="s">
        <v>47</v>
      </c>
      <c r="F68" s="13">
        <v>33809</v>
      </c>
      <c r="G68" s="6">
        <v>40249</v>
      </c>
      <c r="H68" s="58">
        <f t="shared" si="32"/>
        <v>6441</v>
      </c>
      <c r="I68" s="59">
        <f t="shared" si="1"/>
        <v>17.634496919917865</v>
      </c>
      <c r="J68" s="65">
        <f t="shared" si="2"/>
        <v>17</v>
      </c>
      <c r="K68" s="52" t="s">
        <v>374</v>
      </c>
      <c r="L68" s="53" t="s">
        <v>47</v>
      </c>
      <c r="M68" s="54">
        <v>33809</v>
      </c>
      <c r="N68" s="54">
        <v>40251</v>
      </c>
      <c r="O68" s="60">
        <f>SUM(N68-M68)+1</f>
        <v>6443</v>
      </c>
      <c r="P68" s="67">
        <f t="shared" si="6"/>
        <v>17.639972621492127</v>
      </c>
      <c r="Q68" s="60">
        <f t="shared" si="7"/>
        <v>17</v>
      </c>
      <c r="R68" s="54"/>
      <c r="S68" s="8"/>
    </row>
    <row r="69" spans="1:19" x14ac:dyDescent="0.2">
      <c r="A69" s="3" t="s">
        <v>229</v>
      </c>
      <c r="B69" s="5" t="s">
        <v>226</v>
      </c>
      <c r="C69" s="5" t="s">
        <v>225</v>
      </c>
      <c r="D69" s="5" t="s">
        <v>105</v>
      </c>
      <c r="E69" s="8" t="s">
        <v>104</v>
      </c>
      <c r="F69" s="13">
        <v>34528</v>
      </c>
      <c r="G69" s="6">
        <v>40153</v>
      </c>
      <c r="H69" s="58">
        <f t="shared" si="32"/>
        <v>5626</v>
      </c>
      <c r="I69" s="59">
        <f t="shared" si="1"/>
        <v>15.403148528405202</v>
      </c>
      <c r="J69" s="65">
        <f t="shared" si="2"/>
        <v>15</v>
      </c>
      <c r="K69" s="52" t="s">
        <v>343</v>
      </c>
      <c r="L69" s="53" t="s">
        <v>47</v>
      </c>
      <c r="M69" s="54">
        <v>33809</v>
      </c>
      <c r="N69" s="54">
        <v>40249</v>
      </c>
      <c r="O69" s="60">
        <f>SUM(N69-M69)+1</f>
        <v>6441</v>
      </c>
      <c r="P69" s="67">
        <f t="shared" si="6"/>
        <v>17.634496919917865</v>
      </c>
      <c r="Q69" s="60">
        <f t="shared" si="7"/>
        <v>17</v>
      </c>
      <c r="R69" s="54"/>
      <c r="S69" s="8"/>
    </row>
    <row r="70" spans="1:19" x14ac:dyDescent="0.2">
      <c r="A70" s="3" t="s">
        <v>229</v>
      </c>
      <c r="B70" s="5" t="s">
        <v>226</v>
      </c>
      <c r="C70" s="5" t="s">
        <v>225</v>
      </c>
      <c r="D70" s="7" t="s">
        <v>343</v>
      </c>
      <c r="E70" s="8" t="s">
        <v>47</v>
      </c>
      <c r="F70" s="13">
        <v>33809</v>
      </c>
      <c r="G70" s="6">
        <v>40249</v>
      </c>
      <c r="H70" s="58">
        <f t="shared" si="32"/>
        <v>6441</v>
      </c>
      <c r="I70" s="59">
        <f t="shared" si="1"/>
        <v>17.634496919917865</v>
      </c>
      <c r="J70" s="65">
        <f t="shared" si="2"/>
        <v>17</v>
      </c>
      <c r="K70" s="52" t="s">
        <v>374</v>
      </c>
      <c r="L70" s="53" t="s">
        <v>47</v>
      </c>
      <c r="M70" s="54">
        <v>33809</v>
      </c>
      <c r="N70" s="54">
        <v>40251</v>
      </c>
      <c r="O70" s="60">
        <f>SUM(N70-M70)+1</f>
        <v>6443</v>
      </c>
      <c r="P70" s="67">
        <f t="shared" si="6"/>
        <v>17.639972621492127</v>
      </c>
      <c r="Q70" s="60">
        <f t="shared" si="7"/>
        <v>17</v>
      </c>
      <c r="R70" s="54"/>
      <c r="S70" s="8"/>
    </row>
    <row r="71" spans="1:19" x14ac:dyDescent="0.2">
      <c r="A71" s="3" t="s">
        <v>229</v>
      </c>
      <c r="B71" s="5" t="s">
        <v>226</v>
      </c>
      <c r="C71" s="5" t="s">
        <v>225</v>
      </c>
      <c r="D71" s="7" t="s">
        <v>374</v>
      </c>
      <c r="E71" s="8" t="s">
        <v>47</v>
      </c>
      <c r="F71" s="13">
        <v>33809</v>
      </c>
      <c r="G71" s="6">
        <v>40251</v>
      </c>
      <c r="H71" s="58">
        <f t="shared" si="32"/>
        <v>6443</v>
      </c>
      <c r="I71" s="59">
        <f t="shared" si="1"/>
        <v>17.639972621492127</v>
      </c>
      <c r="J71" s="65">
        <f t="shared" si="2"/>
        <v>17</v>
      </c>
      <c r="K71" s="52" t="s">
        <v>372</v>
      </c>
      <c r="L71" s="53" t="s">
        <v>47</v>
      </c>
      <c r="M71" s="54">
        <v>33809</v>
      </c>
      <c r="N71" s="54">
        <v>40579</v>
      </c>
      <c r="O71" s="60">
        <f t="shared" si="33"/>
        <v>6771</v>
      </c>
      <c r="P71" s="67">
        <f t="shared" si="6"/>
        <v>18.537987679671456</v>
      </c>
      <c r="Q71" s="60">
        <f t="shared" si="7"/>
        <v>18</v>
      </c>
      <c r="R71" s="54"/>
      <c r="S71" s="8"/>
    </row>
    <row r="72" spans="1:19" x14ac:dyDescent="0.2">
      <c r="A72" s="3" t="s">
        <v>229</v>
      </c>
      <c r="B72" s="5" t="s">
        <v>227</v>
      </c>
      <c r="C72" s="5" t="s">
        <v>225</v>
      </c>
      <c r="D72" s="5" t="s">
        <v>105</v>
      </c>
      <c r="E72" s="8" t="s">
        <v>104</v>
      </c>
      <c r="F72" s="13">
        <v>34528</v>
      </c>
      <c r="G72" s="6">
        <v>40153</v>
      </c>
      <c r="H72" s="58">
        <f t="shared" si="32"/>
        <v>5626</v>
      </c>
      <c r="I72" s="59">
        <f t="shared" si="1"/>
        <v>15.403148528405202</v>
      </c>
      <c r="J72" s="65">
        <f t="shared" si="2"/>
        <v>15</v>
      </c>
      <c r="K72" s="52" t="s">
        <v>343</v>
      </c>
      <c r="L72" s="53" t="s">
        <v>47</v>
      </c>
      <c r="M72" s="54">
        <v>33809</v>
      </c>
      <c r="N72" s="54">
        <v>40249</v>
      </c>
      <c r="O72" s="60">
        <f t="shared" si="33"/>
        <v>6441</v>
      </c>
      <c r="P72" s="67">
        <f t="shared" si="6"/>
        <v>17.634496919917865</v>
      </c>
      <c r="Q72" s="60">
        <f t="shared" si="7"/>
        <v>17</v>
      </c>
      <c r="R72" s="54"/>
      <c r="S72" s="8"/>
    </row>
    <row r="73" spans="1:19" x14ac:dyDescent="0.2">
      <c r="A73" s="3" t="s">
        <v>229</v>
      </c>
      <c r="B73" s="5" t="s">
        <v>227</v>
      </c>
      <c r="C73" s="5" t="s">
        <v>225</v>
      </c>
      <c r="D73" s="7" t="s">
        <v>343</v>
      </c>
      <c r="E73" s="8" t="s">
        <v>47</v>
      </c>
      <c r="F73" s="13">
        <v>33809</v>
      </c>
      <c r="G73" s="6">
        <v>40249</v>
      </c>
      <c r="H73" s="58">
        <f t="shared" si="32"/>
        <v>6441</v>
      </c>
      <c r="I73" s="59">
        <f t="shared" si="1"/>
        <v>17.634496919917865</v>
      </c>
      <c r="J73" s="65">
        <f t="shared" si="2"/>
        <v>17</v>
      </c>
      <c r="K73" s="52" t="s">
        <v>374</v>
      </c>
      <c r="L73" s="53" t="s">
        <v>47</v>
      </c>
      <c r="M73" s="54">
        <v>33809</v>
      </c>
      <c r="N73" s="54">
        <v>40251</v>
      </c>
      <c r="O73" s="60">
        <f t="shared" si="33"/>
        <v>6443</v>
      </c>
      <c r="P73" s="67">
        <f t="shared" si="6"/>
        <v>17.639972621492127</v>
      </c>
      <c r="Q73" s="60">
        <f t="shared" si="7"/>
        <v>17</v>
      </c>
      <c r="R73" s="54"/>
      <c r="S73" s="8"/>
    </row>
    <row r="74" spans="1:19" x14ac:dyDescent="0.2">
      <c r="A74" s="3" t="s">
        <v>229</v>
      </c>
      <c r="B74" s="5" t="s">
        <v>227</v>
      </c>
      <c r="C74" s="5" t="s">
        <v>225</v>
      </c>
      <c r="D74" s="7" t="s">
        <v>374</v>
      </c>
      <c r="E74" s="8" t="s">
        <v>47</v>
      </c>
      <c r="F74" s="13">
        <v>33809</v>
      </c>
      <c r="G74" s="6">
        <v>40251</v>
      </c>
      <c r="H74" s="58">
        <f t="shared" si="32"/>
        <v>6443</v>
      </c>
      <c r="I74" s="59">
        <f t="shared" si="1"/>
        <v>17.639972621492127</v>
      </c>
      <c r="J74" s="65">
        <f t="shared" si="2"/>
        <v>17</v>
      </c>
      <c r="K74" s="52" t="s">
        <v>372</v>
      </c>
      <c r="L74" s="53" t="s">
        <v>47</v>
      </c>
      <c r="M74" s="54">
        <v>33809</v>
      </c>
      <c r="N74" s="54">
        <v>40579</v>
      </c>
      <c r="O74" s="60">
        <f>SUM(N74-M74)+1</f>
        <v>6771</v>
      </c>
      <c r="P74" s="67">
        <f t="shared" si="6"/>
        <v>18.537987679671456</v>
      </c>
      <c r="Q74" s="60">
        <f t="shared" si="7"/>
        <v>18</v>
      </c>
      <c r="R74" s="54"/>
      <c r="S74" s="8"/>
    </row>
    <row r="75" spans="1:19" x14ac:dyDescent="0.2">
      <c r="A75" s="3" t="s">
        <v>229</v>
      </c>
      <c r="B75" s="5" t="s">
        <v>228</v>
      </c>
      <c r="C75" s="5" t="s">
        <v>225</v>
      </c>
      <c r="D75" s="5" t="s">
        <v>105</v>
      </c>
      <c r="E75" s="8" t="s">
        <v>104</v>
      </c>
      <c r="F75" s="13">
        <v>34528</v>
      </c>
      <c r="G75" s="6">
        <v>40153</v>
      </c>
      <c r="H75" s="58">
        <f t="shared" si="32"/>
        <v>5626</v>
      </c>
      <c r="I75" s="59">
        <f t="shared" si="1"/>
        <v>15.403148528405202</v>
      </c>
      <c r="J75" s="65">
        <f t="shared" si="2"/>
        <v>15</v>
      </c>
      <c r="K75" s="52" t="s">
        <v>343</v>
      </c>
      <c r="L75" s="53" t="s">
        <v>47</v>
      </c>
      <c r="M75" s="54">
        <v>33809</v>
      </c>
      <c r="N75" s="54">
        <v>40249</v>
      </c>
      <c r="O75" s="60">
        <f t="shared" si="33"/>
        <v>6441</v>
      </c>
      <c r="P75" s="67">
        <f t="shared" si="6"/>
        <v>17.634496919917865</v>
      </c>
      <c r="Q75" s="60">
        <f t="shared" si="7"/>
        <v>17</v>
      </c>
      <c r="R75" s="54"/>
      <c r="S75" s="8"/>
    </row>
    <row r="76" spans="1:19" x14ac:dyDescent="0.2">
      <c r="A76" s="3" t="s">
        <v>229</v>
      </c>
      <c r="B76" s="5" t="s">
        <v>228</v>
      </c>
      <c r="C76" s="5" t="s">
        <v>225</v>
      </c>
      <c r="D76" s="7" t="s">
        <v>343</v>
      </c>
      <c r="E76" s="8" t="s">
        <v>47</v>
      </c>
      <c r="F76" s="13">
        <v>33809</v>
      </c>
      <c r="G76" s="6">
        <v>40249</v>
      </c>
      <c r="H76" s="58">
        <f t="shared" si="32"/>
        <v>6441</v>
      </c>
      <c r="I76" s="59">
        <f t="shared" si="1"/>
        <v>17.634496919917865</v>
      </c>
      <c r="J76" s="65">
        <f t="shared" si="2"/>
        <v>17</v>
      </c>
      <c r="K76" s="52" t="s">
        <v>374</v>
      </c>
      <c r="L76" s="53" t="s">
        <v>47</v>
      </c>
      <c r="M76" s="54">
        <v>33809</v>
      </c>
      <c r="N76" s="54">
        <v>40251</v>
      </c>
      <c r="O76" s="60">
        <f>SUM(N76-M76)+1</f>
        <v>6443</v>
      </c>
      <c r="P76" s="67">
        <f t="shared" si="6"/>
        <v>17.639972621492127</v>
      </c>
      <c r="Q76" s="60">
        <f t="shared" si="7"/>
        <v>17</v>
      </c>
      <c r="R76" s="54"/>
      <c r="S76" s="8"/>
    </row>
    <row r="77" spans="1:19" x14ac:dyDescent="0.2">
      <c r="A77" s="3" t="s">
        <v>229</v>
      </c>
      <c r="B77" s="5" t="s">
        <v>228</v>
      </c>
      <c r="C77" s="5" t="s">
        <v>225</v>
      </c>
      <c r="D77" s="7" t="s">
        <v>374</v>
      </c>
      <c r="E77" s="8" t="s">
        <v>47</v>
      </c>
      <c r="F77" s="13">
        <v>33809</v>
      </c>
      <c r="G77" s="6">
        <v>40251</v>
      </c>
      <c r="H77" s="58">
        <f t="shared" si="32"/>
        <v>6443</v>
      </c>
      <c r="I77" s="59">
        <f t="shared" si="1"/>
        <v>17.639972621492127</v>
      </c>
      <c r="J77" s="65">
        <f t="shared" si="2"/>
        <v>17</v>
      </c>
      <c r="K77" s="52" t="s">
        <v>372</v>
      </c>
      <c r="L77" s="53" t="s">
        <v>47</v>
      </c>
      <c r="M77" s="54">
        <v>33809</v>
      </c>
      <c r="N77" s="54">
        <v>40579</v>
      </c>
      <c r="O77" s="60">
        <f t="shared" si="33"/>
        <v>6771</v>
      </c>
      <c r="P77" s="67">
        <f t="shared" si="6"/>
        <v>18.537987679671456</v>
      </c>
      <c r="Q77" s="60">
        <f t="shared" si="7"/>
        <v>18</v>
      </c>
      <c r="R77" s="54"/>
      <c r="S77" s="8"/>
    </row>
    <row r="78" spans="1:19" x14ac:dyDescent="0.2">
      <c r="A78" s="3" t="s">
        <v>229</v>
      </c>
      <c r="B78" s="5" t="s">
        <v>242</v>
      </c>
      <c r="C78" s="5" t="s">
        <v>222</v>
      </c>
      <c r="D78" s="5" t="s">
        <v>35</v>
      </c>
      <c r="E78" s="8" t="s">
        <v>13</v>
      </c>
      <c r="F78" s="13">
        <v>31247</v>
      </c>
      <c r="G78" s="6">
        <v>36140</v>
      </c>
      <c r="H78" s="58">
        <f t="shared" si="32"/>
        <v>4894</v>
      </c>
      <c r="I78" s="59">
        <f t="shared" si="1"/>
        <v>13.399041752224504</v>
      </c>
      <c r="J78" s="65">
        <f t="shared" si="2"/>
        <v>13</v>
      </c>
      <c r="K78" s="52" t="s">
        <v>387</v>
      </c>
      <c r="L78" s="53" t="s">
        <v>355</v>
      </c>
      <c r="M78" s="54">
        <v>35578</v>
      </c>
      <c r="N78" s="54">
        <v>40615</v>
      </c>
      <c r="O78" s="60">
        <f>SUM(N78-M78)+1</f>
        <v>5038</v>
      </c>
      <c r="P78" s="67">
        <f t="shared" si="6"/>
        <v>13.793292265571527</v>
      </c>
      <c r="Q78" s="60">
        <f t="shared" si="7"/>
        <v>13</v>
      </c>
      <c r="R78" s="54"/>
      <c r="S78" s="8"/>
    </row>
    <row r="79" spans="1:19" x14ac:dyDescent="0.2">
      <c r="A79" s="3" t="s">
        <v>229</v>
      </c>
      <c r="B79" s="5" t="s">
        <v>230</v>
      </c>
      <c r="C79" s="5" t="s">
        <v>222</v>
      </c>
      <c r="D79" s="5" t="s">
        <v>14</v>
      </c>
      <c r="E79" s="8" t="s">
        <v>13</v>
      </c>
      <c r="F79" s="13">
        <v>31247</v>
      </c>
      <c r="G79" s="6">
        <v>36869</v>
      </c>
      <c r="H79" s="58">
        <f t="shared" si="32"/>
        <v>5623</v>
      </c>
      <c r="I79" s="59">
        <f t="shared" si="1"/>
        <v>15.394934976043805</v>
      </c>
      <c r="J79" s="65">
        <f t="shared" si="2"/>
        <v>15</v>
      </c>
      <c r="K79" s="52" t="s">
        <v>344</v>
      </c>
      <c r="L79" s="53" t="s">
        <v>345</v>
      </c>
      <c r="M79" s="54">
        <v>34220</v>
      </c>
      <c r="N79" s="54">
        <v>40257</v>
      </c>
      <c r="O79" s="60">
        <f t="shared" si="33"/>
        <v>6038</v>
      </c>
      <c r="P79" s="67">
        <f t="shared" si="6"/>
        <v>16.531143052703626</v>
      </c>
      <c r="Q79" s="60">
        <f t="shared" si="7"/>
        <v>16</v>
      </c>
      <c r="R79" s="54"/>
      <c r="S79" s="8"/>
    </row>
    <row r="80" spans="1:19" x14ac:dyDescent="0.2">
      <c r="A80" s="3" t="s">
        <v>229</v>
      </c>
      <c r="B80" s="5" t="s">
        <v>224</v>
      </c>
      <c r="C80" s="5" t="s">
        <v>222</v>
      </c>
      <c r="D80" s="5" t="s">
        <v>346</v>
      </c>
      <c r="E80" s="8" t="s">
        <v>33</v>
      </c>
      <c r="F80" s="13" t="s">
        <v>346</v>
      </c>
      <c r="G80" s="6" t="s">
        <v>346</v>
      </c>
      <c r="H80" s="58" t="e">
        <f t="shared" si="32"/>
        <v>#VALUE!</v>
      </c>
      <c r="I80" s="59" t="e">
        <f t="shared" si="1"/>
        <v>#VALUE!</v>
      </c>
      <c r="J80" s="65" t="e">
        <f t="shared" si="2"/>
        <v>#VALUE!</v>
      </c>
      <c r="K80" s="52" t="s">
        <v>344</v>
      </c>
      <c r="L80" s="53" t="s">
        <v>345</v>
      </c>
      <c r="M80" s="54">
        <v>34220</v>
      </c>
      <c r="N80" s="54">
        <v>40257</v>
      </c>
      <c r="O80" s="60">
        <f t="shared" si="33"/>
        <v>6038</v>
      </c>
      <c r="P80" s="67">
        <f t="shared" si="6"/>
        <v>16.531143052703626</v>
      </c>
      <c r="Q80" s="60">
        <f t="shared" si="7"/>
        <v>16</v>
      </c>
      <c r="R80" s="54"/>
      <c r="S80" s="8"/>
    </row>
    <row r="81" spans="1:19" x14ac:dyDescent="0.2">
      <c r="A81" s="3" t="s">
        <v>507</v>
      </c>
      <c r="B81" s="5" t="s">
        <v>228</v>
      </c>
      <c r="C81" s="5" t="s">
        <v>222</v>
      </c>
      <c r="D81" s="5" t="s">
        <v>94</v>
      </c>
      <c r="E81" s="8" t="s">
        <v>508</v>
      </c>
      <c r="F81" s="13"/>
      <c r="G81" s="6">
        <v>33245</v>
      </c>
      <c r="H81" s="58"/>
      <c r="I81" s="59"/>
      <c r="J81" s="65">
        <f t="shared" si="2"/>
        <v>0</v>
      </c>
      <c r="K81" s="52" t="s">
        <v>509</v>
      </c>
      <c r="L81" s="53" t="s">
        <v>510</v>
      </c>
      <c r="M81" s="54">
        <v>26151</v>
      </c>
      <c r="N81" s="54">
        <v>33992</v>
      </c>
      <c r="O81" s="60">
        <f t="shared" si="33"/>
        <v>7842</v>
      </c>
      <c r="P81" s="67">
        <f t="shared" si="6"/>
        <v>21.470225872689937</v>
      </c>
      <c r="Q81" s="60">
        <f t="shared" si="7"/>
        <v>21</v>
      </c>
      <c r="R81" s="54"/>
      <c r="S81" s="8"/>
    </row>
    <row r="82" spans="1:19" x14ac:dyDescent="0.2">
      <c r="A82" s="3" t="s">
        <v>232</v>
      </c>
      <c r="B82" s="5" t="s">
        <v>319</v>
      </c>
      <c r="C82" s="5" t="s">
        <v>225</v>
      </c>
      <c r="D82" s="5" t="s">
        <v>379</v>
      </c>
      <c r="E82" s="8" t="s">
        <v>366</v>
      </c>
      <c r="F82" s="13">
        <v>36109</v>
      </c>
      <c r="G82" s="6">
        <v>40585</v>
      </c>
      <c r="H82" s="58">
        <f t="shared" ref="H82" si="34">SUM(G82-F82)+1</f>
        <v>4477</v>
      </c>
      <c r="I82" s="59">
        <f t="shared" ref="I82" si="35">H82/365.25</f>
        <v>12.257357973990418</v>
      </c>
      <c r="J82" s="65">
        <f t="shared" ref="J82" si="36">TRUNC(I82,0)</f>
        <v>12</v>
      </c>
      <c r="K82" s="63" t="s">
        <v>621</v>
      </c>
      <c r="L82" s="53" t="s">
        <v>622</v>
      </c>
      <c r="M82" s="54">
        <v>37151</v>
      </c>
      <c r="N82" s="54">
        <v>41615</v>
      </c>
      <c r="O82" s="60">
        <f>SUM(N82-M82)+1</f>
        <v>4465</v>
      </c>
      <c r="P82" s="67">
        <f t="shared" ref="P82" si="37">O82/365.25</f>
        <v>12.224503764544833</v>
      </c>
      <c r="Q82" s="60">
        <f t="shared" ref="Q82" si="38">TRUNC(P82,0)</f>
        <v>12</v>
      </c>
      <c r="R82" s="54"/>
      <c r="S82" s="8"/>
    </row>
    <row r="83" spans="1:19" x14ac:dyDescent="0.2">
      <c r="A83" s="3" t="s">
        <v>232</v>
      </c>
      <c r="B83" s="5" t="s">
        <v>242</v>
      </c>
      <c r="C83" s="5" t="s">
        <v>222</v>
      </c>
      <c r="D83" s="5" t="s">
        <v>353</v>
      </c>
      <c r="E83" s="8" t="s">
        <v>57</v>
      </c>
      <c r="F83" s="13" t="s">
        <v>346</v>
      </c>
      <c r="G83" s="6">
        <v>36434</v>
      </c>
      <c r="H83" s="58" t="e">
        <f t="shared" ref="H83:H117" si="39">SUM(G83-F83)+1</f>
        <v>#VALUE!</v>
      </c>
      <c r="I83" s="59" t="e">
        <f t="shared" si="1"/>
        <v>#VALUE!</v>
      </c>
      <c r="J83" s="65" t="e">
        <f t="shared" si="2"/>
        <v>#VALUE!</v>
      </c>
      <c r="K83" s="63" t="s">
        <v>354</v>
      </c>
      <c r="L83" s="53" t="s">
        <v>355</v>
      </c>
      <c r="M83" s="54">
        <v>35578</v>
      </c>
      <c r="N83" s="54">
        <v>40502</v>
      </c>
      <c r="O83" s="60">
        <f>SUM(N83-M83)+1</f>
        <v>4925</v>
      </c>
      <c r="P83" s="67">
        <f t="shared" si="6"/>
        <v>13.483915126625599</v>
      </c>
      <c r="Q83" s="60">
        <f t="shared" si="7"/>
        <v>13</v>
      </c>
      <c r="R83" s="54"/>
      <c r="S83" s="8"/>
    </row>
    <row r="84" spans="1:19" x14ac:dyDescent="0.2">
      <c r="A84" s="3" t="s">
        <v>232</v>
      </c>
      <c r="B84" s="5" t="s">
        <v>245</v>
      </c>
      <c r="C84" s="5" t="s">
        <v>222</v>
      </c>
      <c r="D84" s="5" t="s">
        <v>497</v>
      </c>
      <c r="E84" s="8" t="s">
        <v>355</v>
      </c>
      <c r="F84" s="13">
        <v>35578</v>
      </c>
      <c r="G84" s="6">
        <v>40502</v>
      </c>
      <c r="H84" s="58">
        <f t="shared" si="39"/>
        <v>4925</v>
      </c>
      <c r="I84" s="59">
        <f t="shared" si="1"/>
        <v>13.483915126625599</v>
      </c>
      <c r="J84" s="65">
        <f t="shared" si="2"/>
        <v>13</v>
      </c>
      <c r="K84" s="63" t="s">
        <v>498</v>
      </c>
      <c r="L84" s="53" t="s">
        <v>499</v>
      </c>
      <c r="M84" s="54">
        <v>35500</v>
      </c>
      <c r="N84" s="54">
        <v>40971</v>
      </c>
      <c r="O84" s="60">
        <f>SUM(N84-M84)+1</f>
        <v>5472</v>
      </c>
      <c r="P84" s="67">
        <f t="shared" si="6"/>
        <v>14.981519507186858</v>
      </c>
      <c r="Q84" s="60">
        <f t="shared" si="7"/>
        <v>14</v>
      </c>
      <c r="R84" s="54"/>
      <c r="S84" s="8"/>
    </row>
    <row r="85" spans="1:19" x14ac:dyDescent="0.2">
      <c r="A85" s="3" t="s">
        <v>232</v>
      </c>
      <c r="B85" s="5" t="s">
        <v>245</v>
      </c>
      <c r="C85" s="5" t="s">
        <v>222</v>
      </c>
      <c r="D85" s="5" t="s">
        <v>498</v>
      </c>
      <c r="E85" s="8" t="s">
        <v>499</v>
      </c>
      <c r="F85" s="13">
        <v>35500</v>
      </c>
      <c r="G85" s="6">
        <v>40971</v>
      </c>
      <c r="H85" s="58">
        <f t="shared" ref="H85" si="40">SUM(G85-F85)+1</f>
        <v>5472</v>
      </c>
      <c r="I85" s="59">
        <f t="shared" ref="I85" si="41">H85/365.25</f>
        <v>14.981519507186858</v>
      </c>
      <c r="J85" s="65">
        <f t="shared" ref="J85" si="42">TRUNC(I85,0)</f>
        <v>14</v>
      </c>
      <c r="K85" s="63" t="s">
        <v>623</v>
      </c>
      <c r="L85" s="53" t="s">
        <v>616</v>
      </c>
      <c r="M85" s="54">
        <v>36330</v>
      </c>
      <c r="N85" s="54">
        <v>41548</v>
      </c>
      <c r="O85" s="60">
        <f>SUM(N85-M85)+1</f>
        <v>5219</v>
      </c>
      <c r="P85" s="67">
        <f t="shared" ref="P85" si="43">O85/365.25</f>
        <v>14.288843258042437</v>
      </c>
      <c r="Q85" s="60">
        <f t="shared" ref="Q85" si="44">TRUNC(P85,0)</f>
        <v>14</v>
      </c>
      <c r="R85" s="54"/>
      <c r="S85" s="8"/>
    </row>
    <row r="86" spans="1:19" x14ac:dyDescent="0.2">
      <c r="A86" s="3" t="s">
        <v>232</v>
      </c>
      <c r="B86" s="5" t="s">
        <v>230</v>
      </c>
      <c r="C86" s="5" t="s">
        <v>222</v>
      </c>
      <c r="D86" s="5" t="s">
        <v>233</v>
      </c>
      <c r="E86" s="8" t="s">
        <v>48</v>
      </c>
      <c r="F86" s="13">
        <v>33081</v>
      </c>
      <c r="G86" s="6">
        <v>38778</v>
      </c>
      <c r="H86" s="58">
        <f t="shared" si="39"/>
        <v>5698</v>
      </c>
      <c r="I86" s="59">
        <f t="shared" si="1"/>
        <v>15.600273785078713</v>
      </c>
      <c r="J86" s="65">
        <f t="shared" si="2"/>
        <v>15</v>
      </c>
      <c r="K86" s="63" t="s">
        <v>172</v>
      </c>
      <c r="L86" s="53" t="s">
        <v>48</v>
      </c>
      <c r="M86" s="54">
        <v>33081</v>
      </c>
      <c r="N86" s="54">
        <v>39025</v>
      </c>
      <c r="O86" s="60">
        <f t="shared" si="33"/>
        <v>5945</v>
      </c>
      <c r="P86" s="67">
        <f t="shared" si="6"/>
        <v>16.276522929500342</v>
      </c>
      <c r="Q86" s="60">
        <f t="shared" si="7"/>
        <v>16</v>
      </c>
      <c r="R86" s="54"/>
      <c r="S86" s="8"/>
    </row>
    <row r="87" spans="1:19" x14ac:dyDescent="0.2">
      <c r="A87" s="3" t="s">
        <v>232</v>
      </c>
      <c r="B87" s="5" t="s">
        <v>227</v>
      </c>
      <c r="C87" s="5" t="s">
        <v>222</v>
      </c>
      <c r="D87" s="5" t="s">
        <v>36</v>
      </c>
      <c r="E87" s="8" t="s">
        <v>37</v>
      </c>
      <c r="F87" s="13"/>
      <c r="G87" s="19">
        <v>36139</v>
      </c>
      <c r="H87" s="58">
        <f t="shared" si="39"/>
        <v>36140</v>
      </c>
      <c r="I87" s="59">
        <f t="shared" si="1"/>
        <v>98.945927446954144</v>
      </c>
      <c r="J87" s="65">
        <f t="shared" si="2"/>
        <v>98</v>
      </c>
      <c r="K87" s="63" t="s">
        <v>338</v>
      </c>
      <c r="L87" s="53" t="s">
        <v>48</v>
      </c>
      <c r="M87" s="54">
        <v>33081</v>
      </c>
      <c r="N87" s="54">
        <v>40194</v>
      </c>
      <c r="O87" s="60">
        <f>SUM(N87-M87)+1</f>
        <v>7114</v>
      </c>
      <c r="P87" s="67">
        <f t="shared" si="6"/>
        <v>19.477070499657767</v>
      </c>
      <c r="Q87" s="60">
        <f t="shared" si="7"/>
        <v>19</v>
      </c>
      <c r="R87" s="54"/>
      <c r="S87" s="8"/>
    </row>
    <row r="88" spans="1:19" x14ac:dyDescent="0.2">
      <c r="A88" s="3" t="s">
        <v>232</v>
      </c>
      <c r="B88" s="5" t="s">
        <v>224</v>
      </c>
      <c r="C88" s="5" t="s">
        <v>225</v>
      </c>
      <c r="D88" s="5" t="s">
        <v>71</v>
      </c>
      <c r="E88" s="8" t="s">
        <v>47</v>
      </c>
      <c r="F88" s="13">
        <v>33809</v>
      </c>
      <c r="G88" s="6">
        <v>39432</v>
      </c>
      <c r="H88" s="58">
        <f t="shared" si="39"/>
        <v>5624</v>
      </c>
      <c r="I88" s="59">
        <f t="shared" si="1"/>
        <v>15.397672826830938</v>
      </c>
      <c r="J88" s="65">
        <f t="shared" si="2"/>
        <v>15</v>
      </c>
      <c r="K88" s="63" t="s">
        <v>341</v>
      </c>
      <c r="L88" s="53" t="s">
        <v>47</v>
      </c>
      <c r="M88" s="54">
        <v>33809</v>
      </c>
      <c r="N88" s="54">
        <v>40249</v>
      </c>
      <c r="O88" s="60">
        <f t="shared" ref="O88:O98" si="45">SUM(N88-M88)+1</f>
        <v>6441</v>
      </c>
      <c r="P88" s="67">
        <f t="shared" si="6"/>
        <v>17.634496919917865</v>
      </c>
      <c r="Q88" s="60">
        <f t="shared" si="7"/>
        <v>17</v>
      </c>
      <c r="R88" s="54"/>
      <c r="S88" s="8"/>
    </row>
    <row r="89" spans="1:19" x14ac:dyDescent="0.2">
      <c r="A89" s="3" t="s">
        <v>232</v>
      </c>
      <c r="B89" s="5" t="s">
        <v>226</v>
      </c>
      <c r="C89" s="5" t="s">
        <v>225</v>
      </c>
      <c r="D89" s="5" t="s">
        <v>106</v>
      </c>
      <c r="E89" s="8" t="s">
        <v>47</v>
      </c>
      <c r="F89" s="13">
        <v>33809</v>
      </c>
      <c r="G89" s="6">
        <v>40110</v>
      </c>
      <c r="H89" s="58">
        <f t="shared" si="39"/>
        <v>6302</v>
      </c>
      <c r="I89" s="59">
        <f t="shared" si="1"/>
        <v>17.253935660506503</v>
      </c>
      <c r="J89" s="65">
        <f t="shared" si="2"/>
        <v>17</v>
      </c>
      <c r="K89" s="63" t="s">
        <v>341</v>
      </c>
      <c r="L89" s="53" t="s">
        <v>47</v>
      </c>
      <c r="M89" s="54">
        <v>33809</v>
      </c>
      <c r="N89" s="54">
        <v>40249</v>
      </c>
      <c r="O89" s="60">
        <f t="shared" si="45"/>
        <v>6441</v>
      </c>
      <c r="P89" s="67">
        <f t="shared" si="6"/>
        <v>17.634496919917865</v>
      </c>
      <c r="Q89" s="60">
        <f t="shared" si="7"/>
        <v>17</v>
      </c>
      <c r="R89" s="54"/>
      <c r="S89" s="8"/>
    </row>
    <row r="90" spans="1:19" x14ac:dyDescent="0.2">
      <c r="A90" s="3" t="s">
        <v>232</v>
      </c>
      <c r="B90" s="5" t="s">
        <v>226</v>
      </c>
      <c r="C90" s="5" t="s">
        <v>225</v>
      </c>
      <c r="D90" s="5" t="s">
        <v>341</v>
      </c>
      <c r="E90" s="8" t="s">
        <v>47</v>
      </c>
      <c r="F90" s="13">
        <v>33809</v>
      </c>
      <c r="G90" s="6">
        <v>40249</v>
      </c>
      <c r="H90" s="58">
        <f t="shared" si="39"/>
        <v>6441</v>
      </c>
      <c r="I90" s="59">
        <f>H90/365.25</f>
        <v>17.634496919917865</v>
      </c>
      <c r="J90" s="65">
        <f>TRUNC(I90,0)</f>
        <v>17</v>
      </c>
      <c r="K90" s="63" t="s">
        <v>386</v>
      </c>
      <c r="L90" s="53" t="s">
        <v>47</v>
      </c>
      <c r="M90" s="54">
        <v>33809</v>
      </c>
      <c r="N90" s="54">
        <v>40614</v>
      </c>
      <c r="O90" s="60">
        <f t="shared" si="45"/>
        <v>6806</v>
      </c>
      <c r="P90" s="67">
        <f>O90/365.25</f>
        <v>18.633812457221083</v>
      </c>
      <c r="Q90" s="60">
        <f>TRUNC(P90,0)</f>
        <v>18</v>
      </c>
      <c r="R90" s="54"/>
      <c r="S90" s="8"/>
    </row>
    <row r="91" spans="1:19" x14ac:dyDescent="0.2">
      <c r="A91" s="3" t="s">
        <v>232</v>
      </c>
      <c r="B91" s="5" t="s">
        <v>226</v>
      </c>
      <c r="C91" s="5" t="s">
        <v>225</v>
      </c>
      <c r="D91" s="5" t="s">
        <v>386</v>
      </c>
      <c r="E91" s="8" t="s">
        <v>47</v>
      </c>
      <c r="F91" s="13">
        <v>33809</v>
      </c>
      <c r="G91" s="6">
        <v>40614</v>
      </c>
      <c r="H91" s="58">
        <f t="shared" si="39"/>
        <v>6806</v>
      </c>
      <c r="I91" s="59">
        <f>H91/365.25</f>
        <v>18.633812457221083</v>
      </c>
      <c r="J91" s="65">
        <f>TRUNC(I91,0)</f>
        <v>18</v>
      </c>
      <c r="K91" s="63" t="s">
        <v>388</v>
      </c>
      <c r="L91" s="53" t="s">
        <v>47</v>
      </c>
      <c r="M91" s="54">
        <v>33809</v>
      </c>
      <c r="N91" s="54">
        <v>40629</v>
      </c>
      <c r="O91" s="60">
        <f t="shared" si="45"/>
        <v>6821</v>
      </c>
      <c r="P91" s="67">
        <f>O91/365.25</f>
        <v>18.674880219028061</v>
      </c>
      <c r="Q91" s="60">
        <f>TRUNC(P91,0)</f>
        <v>18</v>
      </c>
      <c r="R91" s="54"/>
      <c r="S91" s="8"/>
    </row>
    <row r="92" spans="1:19" x14ac:dyDescent="0.2">
      <c r="A92" s="3" t="s">
        <v>232</v>
      </c>
      <c r="B92" s="5" t="s">
        <v>227</v>
      </c>
      <c r="C92" s="5" t="s">
        <v>225</v>
      </c>
      <c r="D92" s="5" t="s">
        <v>106</v>
      </c>
      <c r="E92" s="8" t="s">
        <v>47</v>
      </c>
      <c r="F92" s="13">
        <v>33809</v>
      </c>
      <c r="G92" s="6">
        <v>40110</v>
      </c>
      <c r="H92" s="58">
        <f t="shared" si="39"/>
        <v>6302</v>
      </c>
      <c r="I92" s="59">
        <f t="shared" si="1"/>
        <v>17.253935660506503</v>
      </c>
      <c r="J92" s="65">
        <f t="shared" si="2"/>
        <v>17</v>
      </c>
      <c r="K92" s="63" t="s">
        <v>341</v>
      </c>
      <c r="L92" s="53" t="s">
        <v>47</v>
      </c>
      <c r="M92" s="54">
        <v>33809</v>
      </c>
      <c r="N92" s="54">
        <v>40249</v>
      </c>
      <c r="O92" s="60">
        <f t="shared" si="45"/>
        <v>6441</v>
      </c>
      <c r="P92" s="67">
        <f t="shared" si="6"/>
        <v>17.634496919917865</v>
      </c>
      <c r="Q92" s="60">
        <f t="shared" si="7"/>
        <v>17</v>
      </c>
      <c r="R92" s="54"/>
      <c r="S92" s="8"/>
    </row>
    <row r="93" spans="1:19" x14ac:dyDescent="0.2">
      <c r="A93" s="3" t="s">
        <v>232</v>
      </c>
      <c r="B93" s="5" t="s">
        <v>227</v>
      </c>
      <c r="C93" s="5" t="s">
        <v>225</v>
      </c>
      <c r="D93" s="5" t="s">
        <v>341</v>
      </c>
      <c r="E93" s="8" t="s">
        <v>47</v>
      </c>
      <c r="F93" s="13">
        <v>33809</v>
      </c>
      <c r="G93" s="6">
        <v>40249</v>
      </c>
      <c r="H93" s="58">
        <f t="shared" si="39"/>
        <v>6441</v>
      </c>
      <c r="I93" s="59">
        <f>H93/365.25</f>
        <v>17.634496919917865</v>
      </c>
      <c r="J93" s="65">
        <f>TRUNC(I93,0)</f>
        <v>17</v>
      </c>
      <c r="K93" s="63" t="s">
        <v>386</v>
      </c>
      <c r="L93" s="53" t="s">
        <v>47</v>
      </c>
      <c r="M93" s="54">
        <v>33809</v>
      </c>
      <c r="N93" s="54">
        <v>40614</v>
      </c>
      <c r="O93" s="60">
        <f t="shared" si="45"/>
        <v>6806</v>
      </c>
      <c r="P93" s="67">
        <f>O93/365.25</f>
        <v>18.633812457221083</v>
      </c>
      <c r="Q93" s="60">
        <f>TRUNC(P93,0)</f>
        <v>18</v>
      </c>
      <c r="R93" s="54"/>
      <c r="S93" s="8"/>
    </row>
    <row r="94" spans="1:19" x14ac:dyDescent="0.2">
      <c r="A94" s="3" t="s">
        <v>232</v>
      </c>
      <c r="B94" s="5" t="s">
        <v>227</v>
      </c>
      <c r="C94" s="5" t="s">
        <v>225</v>
      </c>
      <c r="D94" s="5" t="s">
        <v>386</v>
      </c>
      <c r="E94" s="8" t="s">
        <v>47</v>
      </c>
      <c r="F94" s="13">
        <v>33809</v>
      </c>
      <c r="G94" s="6">
        <v>40614</v>
      </c>
      <c r="H94" s="58">
        <f t="shared" si="39"/>
        <v>6806</v>
      </c>
      <c r="I94" s="59">
        <f>H94/365.25</f>
        <v>18.633812457221083</v>
      </c>
      <c r="J94" s="65">
        <f>TRUNC(I94,0)</f>
        <v>18</v>
      </c>
      <c r="K94" s="63" t="s">
        <v>388</v>
      </c>
      <c r="L94" s="53" t="s">
        <v>47</v>
      </c>
      <c r="M94" s="54">
        <v>33809</v>
      </c>
      <c r="N94" s="54">
        <v>40629</v>
      </c>
      <c r="O94" s="60">
        <f t="shared" si="45"/>
        <v>6821</v>
      </c>
      <c r="P94" s="67">
        <f>O94/365.25</f>
        <v>18.674880219028061</v>
      </c>
      <c r="Q94" s="60">
        <f>TRUNC(P94,0)</f>
        <v>18</v>
      </c>
      <c r="R94" s="54"/>
      <c r="S94" s="8"/>
    </row>
    <row r="95" spans="1:19" x14ac:dyDescent="0.2">
      <c r="A95" s="3" t="s">
        <v>234</v>
      </c>
      <c r="B95" s="5" t="s">
        <v>227</v>
      </c>
      <c r="C95" s="5" t="s">
        <v>222</v>
      </c>
      <c r="D95" s="5" t="s">
        <v>66</v>
      </c>
      <c r="E95" s="8" t="s">
        <v>48</v>
      </c>
      <c r="F95" s="13">
        <v>33081</v>
      </c>
      <c r="G95" s="6">
        <v>39368</v>
      </c>
      <c r="H95" s="58">
        <f t="shared" si="39"/>
        <v>6288</v>
      </c>
      <c r="I95" s="59">
        <f t="shared" si="1"/>
        <v>17.215605749486652</v>
      </c>
      <c r="J95" s="65">
        <f t="shared" si="2"/>
        <v>17</v>
      </c>
      <c r="K95" s="52" t="s">
        <v>339</v>
      </c>
      <c r="L95" s="53" t="s">
        <v>48</v>
      </c>
      <c r="M95" s="54">
        <v>33081</v>
      </c>
      <c r="N95" s="54">
        <v>40230</v>
      </c>
      <c r="O95" s="60">
        <f t="shared" si="45"/>
        <v>7150</v>
      </c>
      <c r="P95" s="67">
        <f t="shared" si="6"/>
        <v>19.575633127994525</v>
      </c>
      <c r="Q95" s="60">
        <f t="shared" si="7"/>
        <v>19</v>
      </c>
      <c r="R95" s="54"/>
      <c r="S95" s="8"/>
    </row>
    <row r="96" spans="1:19" x14ac:dyDescent="0.2">
      <c r="A96" s="3" t="s">
        <v>234</v>
      </c>
      <c r="B96" s="5" t="s">
        <v>228</v>
      </c>
      <c r="C96" s="5" t="s">
        <v>222</v>
      </c>
      <c r="D96" s="5" t="s">
        <v>66</v>
      </c>
      <c r="E96" s="8" t="s">
        <v>48</v>
      </c>
      <c r="F96" s="13">
        <v>33081</v>
      </c>
      <c r="G96" s="6">
        <v>39368</v>
      </c>
      <c r="H96" s="58">
        <f t="shared" si="39"/>
        <v>6288</v>
      </c>
      <c r="I96" s="59">
        <f t="shared" si="1"/>
        <v>17.215605749486652</v>
      </c>
      <c r="J96" s="65">
        <f t="shared" si="2"/>
        <v>17</v>
      </c>
      <c r="K96" s="52" t="s">
        <v>339</v>
      </c>
      <c r="L96" s="53" t="s">
        <v>48</v>
      </c>
      <c r="M96" s="54">
        <v>33081</v>
      </c>
      <c r="N96" s="54">
        <v>40230</v>
      </c>
      <c r="O96" s="60">
        <f t="shared" si="45"/>
        <v>7150</v>
      </c>
      <c r="P96" s="67">
        <f t="shared" si="6"/>
        <v>19.575633127994525</v>
      </c>
      <c r="Q96" s="60">
        <f t="shared" si="7"/>
        <v>19</v>
      </c>
      <c r="R96" s="54"/>
      <c r="S96" s="8"/>
    </row>
    <row r="97" spans="1:19" x14ac:dyDescent="0.2">
      <c r="A97" s="3" t="s">
        <v>234</v>
      </c>
      <c r="B97" s="5" t="s">
        <v>228</v>
      </c>
      <c r="C97" s="5" t="s">
        <v>222</v>
      </c>
      <c r="D97" s="5" t="s">
        <v>339</v>
      </c>
      <c r="E97" s="8" t="s">
        <v>48</v>
      </c>
      <c r="F97" s="13">
        <v>33081</v>
      </c>
      <c r="G97" s="6">
        <v>40230</v>
      </c>
      <c r="H97" s="58">
        <f t="shared" si="39"/>
        <v>7150</v>
      </c>
      <c r="I97" s="59">
        <f t="shared" si="1"/>
        <v>19.575633127994525</v>
      </c>
      <c r="J97" s="65">
        <f t="shared" si="2"/>
        <v>19</v>
      </c>
      <c r="K97" s="52" t="s">
        <v>350</v>
      </c>
      <c r="L97" s="53" t="s">
        <v>27</v>
      </c>
      <c r="M97" s="54">
        <v>32747</v>
      </c>
      <c r="N97" s="54">
        <v>40481</v>
      </c>
      <c r="O97" s="60">
        <f t="shared" si="45"/>
        <v>7735</v>
      </c>
      <c r="P97" s="67">
        <f t="shared" si="6"/>
        <v>21.177275838466805</v>
      </c>
      <c r="Q97" s="60">
        <f t="shared" si="7"/>
        <v>21</v>
      </c>
      <c r="R97" s="54"/>
      <c r="S97" s="8"/>
    </row>
    <row r="98" spans="1:19" x14ac:dyDescent="0.2">
      <c r="A98" s="3" t="s">
        <v>235</v>
      </c>
      <c r="B98" s="5" t="s">
        <v>221</v>
      </c>
      <c r="C98" s="5" t="s">
        <v>222</v>
      </c>
      <c r="D98" s="5" t="s">
        <v>370</v>
      </c>
      <c r="E98" s="8" t="s">
        <v>371</v>
      </c>
      <c r="F98" s="13">
        <v>35097</v>
      </c>
      <c r="G98" s="6">
        <v>40572</v>
      </c>
      <c r="H98" s="58">
        <f t="shared" si="39"/>
        <v>5476</v>
      </c>
      <c r="I98" s="59">
        <f t="shared" si="1"/>
        <v>14.992470910335387</v>
      </c>
      <c r="J98" s="65">
        <f t="shared" si="2"/>
        <v>14</v>
      </c>
      <c r="K98" s="52" t="s">
        <v>426</v>
      </c>
      <c r="L98" s="53" t="s">
        <v>371</v>
      </c>
      <c r="M98" s="54">
        <v>35097</v>
      </c>
      <c r="N98" s="54">
        <v>40894</v>
      </c>
      <c r="O98" s="60">
        <f t="shared" si="45"/>
        <v>5798</v>
      </c>
      <c r="P98" s="67">
        <f t="shared" si="6"/>
        <v>15.874058863791923</v>
      </c>
      <c r="Q98" s="60">
        <f t="shared" si="7"/>
        <v>15</v>
      </c>
      <c r="R98" s="54"/>
      <c r="S98" s="8"/>
    </row>
    <row r="99" spans="1:19" x14ac:dyDescent="0.2">
      <c r="A99" s="3" t="s">
        <v>235</v>
      </c>
      <c r="B99" s="5" t="s">
        <v>230</v>
      </c>
      <c r="C99" s="5" t="s">
        <v>225</v>
      </c>
      <c r="D99" s="5" t="s">
        <v>236</v>
      </c>
      <c r="E99" s="8" t="s">
        <v>68</v>
      </c>
      <c r="F99" s="13">
        <v>34675</v>
      </c>
      <c r="G99" s="6">
        <v>39502</v>
      </c>
      <c r="H99" s="58">
        <f t="shared" si="39"/>
        <v>4828</v>
      </c>
      <c r="I99" s="59">
        <f t="shared" si="1"/>
        <v>13.218343600273785</v>
      </c>
      <c r="J99" s="65">
        <f t="shared" si="2"/>
        <v>13</v>
      </c>
      <c r="K99" s="52" t="s">
        <v>166</v>
      </c>
      <c r="L99" s="53" t="s">
        <v>68</v>
      </c>
      <c r="M99" s="54">
        <v>34675</v>
      </c>
      <c r="N99" s="54">
        <v>39767</v>
      </c>
      <c r="O99" s="60">
        <f t="shared" ref="O99:O117" si="46">SUM(N99-M99)+1</f>
        <v>5093</v>
      </c>
      <c r="P99" s="67">
        <f t="shared" si="6"/>
        <v>13.943874058863791</v>
      </c>
      <c r="Q99" s="60">
        <f t="shared" si="7"/>
        <v>13</v>
      </c>
      <c r="R99" s="54"/>
      <c r="S99" s="8"/>
    </row>
    <row r="100" spans="1:19" x14ac:dyDescent="0.2">
      <c r="A100" s="3" t="s">
        <v>235</v>
      </c>
      <c r="B100" s="5" t="s">
        <v>230</v>
      </c>
      <c r="C100" s="5" t="s">
        <v>222</v>
      </c>
      <c r="D100" s="5" t="s">
        <v>370</v>
      </c>
      <c r="E100" s="8" t="s">
        <v>371</v>
      </c>
      <c r="F100" s="13">
        <v>35097</v>
      </c>
      <c r="G100" s="6">
        <v>40572</v>
      </c>
      <c r="H100" s="58">
        <f t="shared" si="39"/>
        <v>5476</v>
      </c>
      <c r="I100" s="59">
        <f t="shared" si="1"/>
        <v>14.992470910335387</v>
      </c>
      <c r="J100" s="65">
        <f t="shared" si="2"/>
        <v>14</v>
      </c>
      <c r="K100" s="52" t="s">
        <v>426</v>
      </c>
      <c r="L100" s="53" t="s">
        <v>371</v>
      </c>
      <c r="M100" s="54">
        <v>35097</v>
      </c>
      <c r="N100" s="54">
        <v>40894</v>
      </c>
      <c r="O100" s="60">
        <f t="shared" si="46"/>
        <v>5798</v>
      </c>
      <c r="P100" s="67">
        <f t="shared" si="6"/>
        <v>15.874058863791923</v>
      </c>
      <c r="Q100" s="60">
        <f t="shared" si="7"/>
        <v>15</v>
      </c>
      <c r="R100" s="54"/>
      <c r="S100" s="8"/>
    </row>
    <row r="101" spans="1:19" x14ac:dyDescent="0.2">
      <c r="A101" s="3" t="s">
        <v>235</v>
      </c>
      <c r="B101" s="5" t="s">
        <v>224</v>
      </c>
      <c r="C101" s="5" t="s">
        <v>222</v>
      </c>
      <c r="D101" s="5" t="s">
        <v>370</v>
      </c>
      <c r="E101" s="8" t="s">
        <v>371</v>
      </c>
      <c r="F101" s="13">
        <v>35097</v>
      </c>
      <c r="G101" s="6">
        <v>40572</v>
      </c>
      <c r="H101" s="58">
        <f t="shared" si="39"/>
        <v>5476</v>
      </c>
      <c r="I101" s="59">
        <f t="shared" si="1"/>
        <v>14.992470910335387</v>
      </c>
      <c r="J101" s="65">
        <f t="shared" si="2"/>
        <v>14</v>
      </c>
      <c r="K101" s="52" t="s">
        <v>426</v>
      </c>
      <c r="L101" s="53" t="s">
        <v>371</v>
      </c>
      <c r="M101" s="54">
        <v>35097</v>
      </c>
      <c r="N101" s="54">
        <v>40894</v>
      </c>
      <c r="O101" s="60">
        <f>SUM(N101-M101)+1</f>
        <v>5798</v>
      </c>
      <c r="P101" s="67">
        <f t="shared" si="6"/>
        <v>15.874058863791923</v>
      </c>
      <c r="Q101" s="60">
        <f t="shared" si="7"/>
        <v>15</v>
      </c>
      <c r="R101" s="54"/>
      <c r="S101" s="8"/>
    </row>
    <row r="102" spans="1:19" x14ac:dyDescent="0.2">
      <c r="A102" s="3" t="s">
        <v>235</v>
      </c>
      <c r="B102" s="5" t="s">
        <v>226</v>
      </c>
      <c r="C102" s="5" t="s">
        <v>222</v>
      </c>
      <c r="D102" s="5" t="s">
        <v>370</v>
      </c>
      <c r="E102" s="8" t="s">
        <v>371</v>
      </c>
      <c r="F102" s="13">
        <v>35097</v>
      </c>
      <c r="G102" s="6">
        <v>40572</v>
      </c>
      <c r="H102" s="58">
        <f t="shared" si="39"/>
        <v>5476</v>
      </c>
      <c r="I102" s="59">
        <f t="shared" si="1"/>
        <v>14.992470910335387</v>
      </c>
      <c r="J102" s="65">
        <f t="shared" si="2"/>
        <v>14</v>
      </c>
      <c r="K102" s="52" t="s">
        <v>426</v>
      </c>
      <c r="L102" s="53" t="s">
        <v>371</v>
      </c>
      <c r="M102" s="54">
        <v>35097</v>
      </c>
      <c r="N102" s="54">
        <v>40894</v>
      </c>
      <c r="O102" s="60">
        <f t="shared" si="46"/>
        <v>5798</v>
      </c>
      <c r="P102" s="67">
        <f t="shared" si="6"/>
        <v>15.874058863791923</v>
      </c>
      <c r="Q102" s="60">
        <f t="shared" si="7"/>
        <v>15</v>
      </c>
      <c r="R102" s="54"/>
      <c r="S102" s="8"/>
    </row>
    <row r="103" spans="1:19" x14ac:dyDescent="0.2">
      <c r="A103" s="3" t="s">
        <v>235</v>
      </c>
      <c r="B103" s="5" t="s">
        <v>227</v>
      </c>
      <c r="C103" s="5" t="s">
        <v>222</v>
      </c>
      <c r="D103" s="5" t="s">
        <v>370</v>
      </c>
      <c r="E103" s="8" t="s">
        <v>371</v>
      </c>
      <c r="F103" s="13">
        <v>35097</v>
      </c>
      <c r="G103" s="6">
        <v>40572</v>
      </c>
      <c r="H103" s="58">
        <f t="shared" si="39"/>
        <v>5476</v>
      </c>
      <c r="I103" s="59">
        <f t="shared" si="1"/>
        <v>14.992470910335387</v>
      </c>
      <c r="J103" s="65">
        <f t="shared" si="2"/>
        <v>14</v>
      </c>
      <c r="K103" s="52" t="s">
        <v>426</v>
      </c>
      <c r="L103" s="53" t="s">
        <v>371</v>
      </c>
      <c r="M103" s="54">
        <v>35097</v>
      </c>
      <c r="N103" s="54">
        <v>40894</v>
      </c>
      <c r="O103" s="60">
        <f>SUM(N103-M103)+1</f>
        <v>5798</v>
      </c>
      <c r="P103" s="67">
        <f t="shared" si="6"/>
        <v>15.874058863791923</v>
      </c>
      <c r="Q103" s="60">
        <f t="shared" si="7"/>
        <v>15</v>
      </c>
      <c r="R103" s="54"/>
      <c r="S103" s="8"/>
    </row>
    <row r="104" spans="1:19" x14ac:dyDescent="0.2">
      <c r="A104" s="3" t="s">
        <v>235</v>
      </c>
      <c r="B104" s="5" t="s">
        <v>228</v>
      </c>
      <c r="C104" s="5" t="s">
        <v>225</v>
      </c>
      <c r="D104" s="5" t="s">
        <v>488</v>
      </c>
      <c r="E104" s="8" t="s">
        <v>486</v>
      </c>
      <c r="F104" s="13">
        <v>35097</v>
      </c>
      <c r="G104" s="6">
        <v>40572</v>
      </c>
      <c r="H104" s="58">
        <f t="shared" si="39"/>
        <v>5476</v>
      </c>
      <c r="I104" s="59">
        <f>H104/365.25</f>
        <v>14.992470910335387</v>
      </c>
      <c r="J104" s="65">
        <f>TRUNC(I104,0)</f>
        <v>14</v>
      </c>
      <c r="K104" s="52" t="s">
        <v>426</v>
      </c>
      <c r="L104" s="53" t="s">
        <v>371</v>
      </c>
      <c r="M104" s="54">
        <v>35097</v>
      </c>
      <c r="N104" s="54">
        <v>40894</v>
      </c>
      <c r="O104" s="60">
        <f>SUM(N104-M104)+1</f>
        <v>5798</v>
      </c>
      <c r="P104" s="67">
        <f>O104/365.25</f>
        <v>15.874058863791923</v>
      </c>
      <c r="Q104" s="60">
        <f>TRUNC(P104,0)</f>
        <v>15</v>
      </c>
      <c r="R104" s="54"/>
      <c r="S104" s="8"/>
    </row>
    <row r="105" spans="1:19" x14ac:dyDescent="0.2">
      <c r="A105" s="3" t="s">
        <v>237</v>
      </c>
      <c r="B105" s="5"/>
      <c r="C105" s="5"/>
      <c r="D105" s="5"/>
      <c r="E105" s="8"/>
      <c r="F105" s="5"/>
      <c r="G105" s="6"/>
      <c r="H105" s="58">
        <f t="shared" si="39"/>
        <v>1</v>
      </c>
      <c r="I105" s="59">
        <f t="shared" si="1"/>
        <v>2.7378507871321013E-3</v>
      </c>
      <c r="J105" s="65">
        <f t="shared" si="2"/>
        <v>0</v>
      </c>
      <c r="K105" s="52"/>
      <c r="L105" s="53"/>
      <c r="M105" s="54"/>
      <c r="N105" s="54"/>
      <c r="O105" s="60">
        <f t="shared" si="46"/>
        <v>1</v>
      </c>
      <c r="P105" s="67">
        <f t="shared" si="6"/>
        <v>2.7378507871321013E-3</v>
      </c>
      <c r="Q105" s="60">
        <f t="shared" si="7"/>
        <v>0</v>
      </c>
      <c r="R105" s="54"/>
      <c r="S105" s="8"/>
    </row>
    <row r="106" spans="1:19" x14ac:dyDescent="0.2">
      <c r="A106" s="3" t="s">
        <v>29</v>
      </c>
      <c r="B106" s="5" t="s">
        <v>228</v>
      </c>
      <c r="C106" s="5" t="s">
        <v>222</v>
      </c>
      <c r="D106" s="5" t="s">
        <v>376</v>
      </c>
      <c r="E106" s="8" t="s">
        <v>493</v>
      </c>
      <c r="F106" s="13">
        <v>32030</v>
      </c>
      <c r="G106" s="6">
        <v>40565</v>
      </c>
      <c r="H106" s="58">
        <f t="shared" si="39"/>
        <v>8536</v>
      </c>
      <c r="I106" s="59">
        <f t="shared" si="1"/>
        <v>23.370294318959616</v>
      </c>
      <c r="J106" s="65">
        <f t="shared" si="2"/>
        <v>23</v>
      </c>
      <c r="K106" s="52" t="s">
        <v>494</v>
      </c>
      <c r="L106" s="53" t="s">
        <v>493</v>
      </c>
      <c r="M106" s="54">
        <v>32030</v>
      </c>
      <c r="N106" s="54">
        <v>40950</v>
      </c>
      <c r="O106" s="60">
        <f t="shared" si="46"/>
        <v>8921</v>
      </c>
      <c r="P106" s="67">
        <f t="shared" si="6"/>
        <v>24.424366872005475</v>
      </c>
      <c r="Q106" s="60">
        <f t="shared" si="7"/>
        <v>24</v>
      </c>
      <c r="R106" s="54"/>
      <c r="S106" s="8"/>
    </row>
    <row r="107" spans="1:19" x14ac:dyDescent="0.2">
      <c r="A107" s="3" t="s">
        <v>238</v>
      </c>
      <c r="B107" s="5"/>
      <c r="C107" s="5"/>
      <c r="D107" s="5"/>
      <c r="E107" s="8"/>
      <c r="F107" s="5"/>
      <c r="G107" s="6"/>
      <c r="H107" s="58">
        <f t="shared" si="39"/>
        <v>1</v>
      </c>
      <c r="I107" s="59">
        <f t="shared" si="1"/>
        <v>2.7378507871321013E-3</v>
      </c>
      <c r="J107" s="65">
        <f t="shared" si="2"/>
        <v>0</v>
      </c>
      <c r="K107" s="52"/>
      <c r="L107" s="53"/>
      <c r="M107" s="54"/>
      <c r="N107" s="54"/>
      <c r="O107" s="60">
        <f t="shared" si="46"/>
        <v>1</v>
      </c>
      <c r="P107" s="67">
        <f t="shared" si="6"/>
        <v>2.7378507871321013E-3</v>
      </c>
      <c r="Q107" s="60">
        <f t="shared" si="7"/>
        <v>0</v>
      </c>
      <c r="R107" s="54"/>
      <c r="S107" s="8"/>
    </row>
    <row r="108" spans="1:19" x14ac:dyDescent="0.2">
      <c r="A108" s="3" t="s">
        <v>239</v>
      </c>
      <c r="B108" s="5" t="s">
        <v>242</v>
      </c>
      <c r="C108" s="5" t="s">
        <v>222</v>
      </c>
      <c r="D108" s="5">
        <v>26.03</v>
      </c>
      <c r="E108" s="8" t="s">
        <v>11</v>
      </c>
      <c r="F108" s="13">
        <v>32159</v>
      </c>
      <c r="G108" s="6">
        <v>37695</v>
      </c>
      <c r="H108" s="58">
        <f t="shared" si="39"/>
        <v>5537</v>
      </c>
      <c r="I108" s="59">
        <f t="shared" si="1"/>
        <v>15.159479808350445</v>
      </c>
      <c r="J108" s="65">
        <f t="shared" si="2"/>
        <v>15</v>
      </c>
      <c r="K108" s="52">
        <v>30.55</v>
      </c>
      <c r="L108" s="53" t="s">
        <v>360</v>
      </c>
      <c r="M108" s="54">
        <v>35389</v>
      </c>
      <c r="N108" s="54">
        <v>40495</v>
      </c>
      <c r="O108" s="60">
        <f>SUM(N108-M108)+1</f>
        <v>5107</v>
      </c>
      <c r="P108" s="67">
        <f t="shared" si="6"/>
        <v>13.982203969883642</v>
      </c>
      <c r="Q108" s="60">
        <f t="shared" si="7"/>
        <v>13</v>
      </c>
      <c r="R108" s="54"/>
      <c r="S108" s="8"/>
    </row>
    <row r="109" spans="1:19" x14ac:dyDescent="0.2">
      <c r="A109" s="3" t="s">
        <v>239</v>
      </c>
      <c r="B109" s="5" t="s">
        <v>245</v>
      </c>
      <c r="C109" s="5" t="s">
        <v>225</v>
      </c>
      <c r="D109" s="5">
        <v>35.270000000000003</v>
      </c>
      <c r="E109" s="8" t="s">
        <v>45</v>
      </c>
      <c r="F109" s="13">
        <v>34122</v>
      </c>
      <c r="G109" s="6">
        <v>39095</v>
      </c>
      <c r="H109" s="58">
        <f t="shared" si="39"/>
        <v>4974</v>
      </c>
      <c r="I109" s="59">
        <f t="shared" si="1"/>
        <v>13.618069815195073</v>
      </c>
      <c r="J109" s="65">
        <f t="shared" si="2"/>
        <v>13</v>
      </c>
      <c r="K109" s="52">
        <v>34.06</v>
      </c>
      <c r="L109" s="53" t="s">
        <v>445</v>
      </c>
      <c r="M109" s="54">
        <v>35670</v>
      </c>
      <c r="N109" s="54">
        <v>40880</v>
      </c>
      <c r="O109" s="60">
        <f t="shared" si="46"/>
        <v>5211</v>
      </c>
      <c r="P109" s="67">
        <f t="shared" si="6"/>
        <v>14.266940451745381</v>
      </c>
      <c r="Q109" s="60">
        <f t="shared" si="7"/>
        <v>14</v>
      </c>
      <c r="R109" s="54"/>
      <c r="S109" s="8"/>
    </row>
    <row r="110" spans="1:19" x14ac:dyDescent="0.2">
      <c r="A110" s="3" t="s">
        <v>239</v>
      </c>
      <c r="B110" s="5" t="s">
        <v>221</v>
      </c>
      <c r="C110" s="5" t="s">
        <v>222</v>
      </c>
      <c r="D110" s="5">
        <v>26.03</v>
      </c>
      <c r="E110" s="8" t="s">
        <v>11</v>
      </c>
      <c r="F110" s="13">
        <v>32159</v>
      </c>
      <c r="G110" s="6">
        <v>37695</v>
      </c>
      <c r="H110" s="58">
        <f t="shared" si="39"/>
        <v>5537</v>
      </c>
      <c r="I110" s="59">
        <f t="shared" si="1"/>
        <v>15.159479808350445</v>
      </c>
      <c r="J110" s="65">
        <f t="shared" si="2"/>
        <v>15</v>
      </c>
      <c r="K110" s="52">
        <v>25.33</v>
      </c>
      <c r="L110" s="53" t="s">
        <v>11</v>
      </c>
      <c r="M110" s="54">
        <v>32159</v>
      </c>
      <c r="N110" s="54">
        <v>37961</v>
      </c>
      <c r="O110" s="60">
        <f t="shared" si="46"/>
        <v>5803</v>
      </c>
      <c r="P110" s="67">
        <f t="shared" si="6"/>
        <v>15.887748117727584</v>
      </c>
      <c r="Q110" s="60">
        <f t="shared" si="7"/>
        <v>15</v>
      </c>
      <c r="R110" s="54"/>
      <c r="S110" s="8"/>
    </row>
    <row r="111" spans="1:19" x14ac:dyDescent="0.2">
      <c r="A111" s="3" t="s">
        <v>239</v>
      </c>
      <c r="B111" s="5" t="s">
        <v>230</v>
      </c>
      <c r="C111" s="5" t="s">
        <v>222</v>
      </c>
      <c r="D111" s="5">
        <v>26.03</v>
      </c>
      <c r="E111" s="8" t="s">
        <v>11</v>
      </c>
      <c r="F111" s="13">
        <v>32160</v>
      </c>
      <c r="G111" s="6">
        <v>37695</v>
      </c>
      <c r="H111" s="58">
        <f t="shared" si="39"/>
        <v>5536</v>
      </c>
      <c r="I111" s="59">
        <f t="shared" si="1"/>
        <v>15.156741957563312</v>
      </c>
      <c r="J111" s="65">
        <f t="shared" si="2"/>
        <v>15</v>
      </c>
      <c r="K111" s="52">
        <v>25.33</v>
      </c>
      <c r="L111" s="53" t="s">
        <v>11</v>
      </c>
      <c r="M111" s="54">
        <v>32159</v>
      </c>
      <c r="N111" s="54">
        <v>37961</v>
      </c>
      <c r="O111" s="60">
        <f t="shared" si="46"/>
        <v>5803</v>
      </c>
      <c r="P111" s="67">
        <f t="shared" si="6"/>
        <v>15.887748117727584</v>
      </c>
      <c r="Q111" s="60">
        <f t="shared" si="7"/>
        <v>15</v>
      </c>
      <c r="R111" s="54"/>
      <c r="S111" s="8"/>
    </row>
    <row r="112" spans="1:19" x14ac:dyDescent="0.2">
      <c r="A112" s="3" t="s">
        <v>240</v>
      </c>
      <c r="B112" s="5" t="s">
        <v>221</v>
      </c>
      <c r="C112" s="5" t="s">
        <v>225</v>
      </c>
      <c r="D112" s="5">
        <v>67.930000000000007</v>
      </c>
      <c r="E112" s="8" t="s">
        <v>104</v>
      </c>
      <c r="F112" s="13">
        <v>34528</v>
      </c>
      <c r="G112" s="6">
        <v>40124</v>
      </c>
      <c r="H112" s="58">
        <f t="shared" si="39"/>
        <v>5597</v>
      </c>
      <c r="I112" s="59">
        <f t="shared" si="1"/>
        <v>15.323750855578371</v>
      </c>
      <c r="J112" s="65">
        <f t="shared" si="2"/>
        <v>15</v>
      </c>
      <c r="K112" s="52">
        <v>67.48</v>
      </c>
      <c r="L112" s="53" t="s">
        <v>104</v>
      </c>
      <c r="M112" s="54">
        <v>34528</v>
      </c>
      <c r="N112" s="54">
        <v>40248</v>
      </c>
      <c r="O112" s="60">
        <f t="shared" si="46"/>
        <v>5721</v>
      </c>
      <c r="P112" s="67">
        <f t="shared" si="6"/>
        <v>15.663244353182751</v>
      </c>
      <c r="Q112" s="60">
        <f t="shared" si="7"/>
        <v>15</v>
      </c>
      <c r="R112" s="54"/>
      <c r="S112" s="8"/>
    </row>
    <row r="113" spans="1:19" x14ac:dyDescent="0.2">
      <c r="A113" s="3" t="s">
        <v>240</v>
      </c>
      <c r="B113" s="5" t="s">
        <v>230</v>
      </c>
      <c r="C113" s="5" t="s">
        <v>225</v>
      </c>
      <c r="D113" s="5">
        <v>67.930000000000007</v>
      </c>
      <c r="E113" s="8" t="s">
        <v>104</v>
      </c>
      <c r="F113" s="13">
        <v>34528</v>
      </c>
      <c r="G113" s="6">
        <v>40124</v>
      </c>
      <c r="H113" s="58">
        <f t="shared" si="39"/>
        <v>5597</v>
      </c>
      <c r="I113" s="59">
        <f t="shared" si="1"/>
        <v>15.323750855578371</v>
      </c>
      <c r="J113" s="65">
        <f t="shared" si="2"/>
        <v>15</v>
      </c>
      <c r="K113" s="52">
        <v>67.48</v>
      </c>
      <c r="L113" s="53" t="s">
        <v>104</v>
      </c>
      <c r="M113" s="54">
        <v>34528</v>
      </c>
      <c r="N113" s="54">
        <v>40248</v>
      </c>
      <c r="O113" s="60">
        <f t="shared" si="46"/>
        <v>5721</v>
      </c>
      <c r="P113" s="67">
        <f t="shared" si="6"/>
        <v>15.663244353182751</v>
      </c>
      <c r="Q113" s="60">
        <f t="shared" si="7"/>
        <v>15</v>
      </c>
      <c r="R113" s="54"/>
      <c r="S113" s="8"/>
    </row>
    <row r="114" spans="1:19" x14ac:dyDescent="0.2">
      <c r="A114" s="3" t="s">
        <v>241</v>
      </c>
      <c r="B114" s="5" t="s">
        <v>555</v>
      </c>
      <c r="C114" s="5" t="s">
        <v>222</v>
      </c>
      <c r="D114" s="5" t="s">
        <v>574</v>
      </c>
      <c r="E114" s="8" t="s">
        <v>575</v>
      </c>
      <c r="F114" s="13">
        <v>37341</v>
      </c>
      <c r="G114" s="6">
        <v>41237</v>
      </c>
      <c r="H114" s="58">
        <f t="shared" ref="H114" si="47">SUM(G114-F114)+1</f>
        <v>3897</v>
      </c>
      <c r="I114" s="59">
        <f t="shared" ref="I114" si="48">H114/365.25</f>
        <v>10.669404517453799</v>
      </c>
      <c r="J114" s="65">
        <f t="shared" ref="J114" si="49">TRUNC(I114,0)</f>
        <v>10</v>
      </c>
      <c r="K114" s="52" t="s">
        <v>612</v>
      </c>
      <c r="L114" s="53" t="s">
        <v>575</v>
      </c>
      <c r="M114" s="54">
        <v>37341</v>
      </c>
      <c r="N114" s="54">
        <v>41559</v>
      </c>
      <c r="O114" s="60">
        <f t="shared" ref="O114" si="50">SUM(N114-M114)+1</f>
        <v>4219</v>
      </c>
      <c r="P114" s="67">
        <f t="shared" ref="P114" si="51">O114/365.25</f>
        <v>11.550992470910336</v>
      </c>
      <c r="Q114" s="60">
        <f t="shared" ref="Q114" si="52">TRUNC(P114,0)</f>
        <v>11</v>
      </c>
      <c r="R114" s="54"/>
      <c r="S114" s="8"/>
    </row>
    <row r="115" spans="1:19" x14ac:dyDescent="0.2">
      <c r="A115" s="3" t="s">
        <v>241</v>
      </c>
      <c r="B115" s="5" t="s">
        <v>242</v>
      </c>
      <c r="C115" s="5" t="s">
        <v>222</v>
      </c>
      <c r="D115" s="5" t="s">
        <v>243</v>
      </c>
      <c r="E115" s="8" t="s">
        <v>244</v>
      </c>
      <c r="F115" s="5">
        <v>1991</v>
      </c>
      <c r="G115" s="6">
        <v>38101</v>
      </c>
      <c r="H115" s="58">
        <f t="shared" si="39"/>
        <v>36111</v>
      </c>
      <c r="I115" s="59">
        <f t="shared" si="1"/>
        <v>98.866529774127315</v>
      </c>
      <c r="J115" s="65">
        <f t="shared" si="2"/>
        <v>98</v>
      </c>
      <c r="K115" s="52" t="s">
        <v>168</v>
      </c>
      <c r="L115" s="53" t="s">
        <v>244</v>
      </c>
      <c r="M115" s="52">
        <v>1991</v>
      </c>
      <c r="N115" s="54">
        <v>38331</v>
      </c>
      <c r="O115" s="60">
        <f t="shared" si="46"/>
        <v>36341</v>
      </c>
      <c r="P115" s="67">
        <f t="shared" si="6"/>
        <v>99.496235455167692</v>
      </c>
      <c r="Q115" s="60">
        <f t="shared" si="7"/>
        <v>99</v>
      </c>
      <c r="R115" s="54"/>
      <c r="S115" s="8"/>
    </row>
    <row r="116" spans="1:19" x14ac:dyDescent="0.2">
      <c r="A116" s="3" t="s">
        <v>241</v>
      </c>
      <c r="B116" s="5" t="s">
        <v>245</v>
      </c>
      <c r="C116" s="5" t="s">
        <v>222</v>
      </c>
      <c r="D116" s="5" t="s">
        <v>246</v>
      </c>
      <c r="E116" s="8" t="s">
        <v>23</v>
      </c>
      <c r="F116" s="13">
        <v>32541</v>
      </c>
      <c r="G116" s="6">
        <v>37899</v>
      </c>
      <c r="H116" s="58">
        <f t="shared" si="39"/>
        <v>5359</v>
      </c>
      <c r="I116" s="59">
        <f t="shared" si="1"/>
        <v>14.67214236824093</v>
      </c>
      <c r="J116" s="65">
        <f t="shared" si="2"/>
        <v>14</v>
      </c>
      <c r="K116" s="52" t="s">
        <v>168</v>
      </c>
      <c r="L116" s="53" t="s">
        <v>244</v>
      </c>
      <c r="M116" s="52">
        <v>1991</v>
      </c>
      <c r="N116" s="54">
        <v>38331</v>
      </c>
      <c r="O116" s="60">
        <f t="shared" si="46"/>
        <v>36341</v>
      </c>
      <c r="P116" s="67">
        <f t="shared" si="6"/>
        <v>99.496235455167692</v>
      </c>
      <c r="Q116" s="60">
        <f t="shared" si="7"/>
        <v>99</v>
      </c>
      <c r="R116" s="54"/>
      <c r="S116" s="8"/>
    </row>
    <row r="117" spans="1:19" x14ac:dyDescent="0.2">
      <c r="A117" s="3" t="s">
        <v>241</v>
      </c>
      <c r="B117" s="5" t="s">
        <v>319</v>
      </c>
      <c r="C117" s="5" t="s">
        <v>225</v>
      </c>
      <c r="D117" s="5" t="s">
        <v>247</v>
      </c>
      <c r="E117" s="8" t="s">
        <v>46</v>
      </c>
      <c r="F117" s="13"/>
      <c r="G117" s="6" t="s">
        <v>248</v>
      </c>
      <c r="H117" s="58" t="e">
        <f t="shared" si="39"/>
        <v>#VALUE!</v>
      </c>
      <c r="I117" s="59" t="e">
        <f t="shared" si="1"/>
        <v>#VALUE!</v>
      </c>
      <c r="J117" s="65" t="e">
        <f t="shared" si="2"/>
        <v>#VALUE!</v>
      </c>
      <c r="K117" s="52" t="s">
        <v>203</v>
      </c>
      <c r="L117" s="53" t="s">
        <v>204</v>
      </c>
      <c r="M117" s="54">
        <v>36013</v>
      </c>
      <c r="N117" s="54">
        <v>40258</v>
      </c>
      <c r="O117" s="60">
        <f t="shared" si="46"/>
        <v>4246</v>
      </c>
      <c r="P117" s="67">
        <f t="shared" si="6"/>
        <v>11.624914442162902</v>
      </c>
      <c r="Q117" s="60">
        <f t="shared" si="7"/>
        <v>11</v>
      </c>
      <c r="R117" s="54"/>
      <c r="S117" s="8"/>
    </row>
    <row r="118" spans="1:19" x14ac:dyDescent="0.2">
      <c r="A118" s="3" t="s">
        <v>241</v>
      </c>
      <c r="B118" s="5" t="s">
        <v>319</v>
      </c>
      <c r="C118" s="5" t="s">
        <v>225</v>
      </c>
      <c r="D118" s="5" t="s">
        <v>203</v>
      </c>
      <c r="E118" s="8" t="s">
        <v>46</v>
      </c>
      <c r="F118" s="13" t="s">
        <v>346</v>
      </c>
      <c r="G118" s="6">
        <v>40258</v>
      </c>
      <c r="H118" s="58" t="e">
        <f t="shared" ref="H118:H138" si="53">SUM(G118-F118)+1</f>
        <v>#VALUE!</v>
      </c>
      <c r="I118" s="59" t="e">
        <f t="shared" si="1"/>
        <v>#VALUE!</v>
      </c>
      <c r="J118" s="65" t="e">
        <f t="shared" si="2"/>
        <v>#VALUE!</v>
      </c>
      <c r="K118" s="52" t="s">
        <v>203</v>
      </c>
      <c r="L118" s="53" t="s">
        <v>204</v>
      </c>
      <c r="M118" s="54">
        <v>36013</v>
      </c>
      <c r="N118" s="54">
        <v>40258</v>
      </c>
      <c r="O118" s="60">
        <f t="shared" ref="O118:O138" si="54">SUM(N118-M118)+1</f>
        <v>4246</v>
      </c>
      <c r="P118" s="67">
        <f t="shared" si="6"/>
        <v>11.624914442162902</v>
      </c>
      <c r="Q118" s="60">
        <f t="shared" si="7"/>
        <v>11</v>
      </c>
      <c r="R118" s="54"/>
      <c r="S118" s="8"/>
    </row>
    <row r="119" spans="1:19" x14ac:dyDescent="0.2">
      <c r="A119" s="3" t="s">
        <v>241</v>
      </c>
      <c r="B119" s="5" t="s">
        <v>319</v>
      </c>
      <c r="C119" s="5" t="s">
        <v>225</v>
      </c>
      <c r="D119" s="5" t="s">
        <v>203</v>
      </c>
      <c r="E119" s="8" t="s">
        <v>204</v>
      </c>
      <c r="F119" s="13">
        <v>36013</v>
      </c>
      <c r="G119" s="6">
        <v>40258</v>
      </c>
      <c r="H119" s="58">
        <f t="shared" si="53"/>
        <v>4246</v>
      </c>
      <c r="I119" s="59">
        <f t="shared" si="1"/>
        <v>11.624914442162902</v>
      </c>
      <c r="J119" s="65">
        <f t="shared" si="2"/>
        <v>11</v>
      </c>
      <c r="K119" s="52" t="s">
        <v>364</v>
      </c>
      <c r="L119" s="53" t="s">
        <v>204</v>
      </c>
      <c r="M119" s="54">
        <v>36013</v>
      </c>
      <c r="N119" s="54">
        <v>40509</v>
      </c>
      <c r="O119" s="60">
        <f t="shared" si="54"/>
        <v>4497</v>
      </c>
      <c r="P119" s="67">
        <f t="shared" si="6"/>
        <v>12.312114989733059</v>
      </c>
      <c r="Q119" s="60">
        <f t="shared" si="7"/>
        <v>12</v>
      </c>
      <c r="R119" s="54"/>
      <c r="S119" s="8"/>
    </row>
    <row r="120" spans="1:19" x14ac:dyDescent="0.2">
      <c r="A120" s="3" t="s">
        <v>241</v>
      </c>
      <c r="B120" s="5" t="s">
        <v>319</v>
      </c>
      <c r="C120" s="5" t="s">
        <v>225</v>
      </c>
      <c r="D120" s="5" t="s">
        <v>364</v>
      </c>
      <c r="E120" s="8" t="s">
        <v>204</v>
      </c>
      <c r="F120" s="13">
        <v>36013</v>
      </c>
      <c r="G120" s="6">
        <v>40509</v>
      </c>
      <c r="H120" s="58">
        <f>SUM(G120-F120)+1</f>
        <v>4497</v>
      </c>
      <c r="I120" s="59">
        <f t="shared" si="1"/>
        <v>12.312114989733059</v>
      </c>
      <c r="J120" s="65">
        <f t="shared" si="2"/>
        <v>12</v>
      </c>
      <c r="K120" s="52" t="s">
        <v>382</v>
      </c>
      <c r="L120" s="53" t="s">
        <v>204</v>
      </c>
      <c r="M120" s="54">
        <v>36013</v>
      </c>
      <c r="N120" s="54">
        <v>40601</v>
      </c>
      <c r="O120" s="60">
        <f>SUM(N120-M120)+1</f>
        <v>4589</v>
      </c>
      <c r="P120" s="67">
        <f t="shared" si="6"/>
        <v>12.563997262149213</v>
      </c>
      <c r="Q120" s="60">
        <f t="shared" si="7"/>
        <v>12</v>
      </c>
      <c r="R120" s="54"/>
      <c r="S120" s="8"/>
    </row>
    <row r="121" spans="1:19" x14ac:dyDescent="0.2">
      <c r="A121" s="3" t="s">
        <v>241</v>
      </c>
      <c r="B121" s="5" t="s">
        <v>242</v>
      </c>
      <c r="C121" s="5" t="s">
        <v>225</v>
      </c>
      <c r="D121" s="5" t="s">
        <v>49</v>
      </c>
      <c r="E121" s="8" t="s">
        <v>46</v>
      </c>
      <c r="F121" s="13" t="s">
        <v>346</v>
      </c>
      <c r="G121" s="6">
        <v>39060</v>
      </c>
      <c r="H121" s="58" t="e">
        <f t="shared" si="53"/>
        <v>#VALUE!</v>
      </c>
      <c r="I121" s="59" t="e">
        <f t="shared" si="1"/>
        <v>#VALUE!</v>
      </c>
      <c r="J121" s="65" t="e">
        <f t="shared" si="2"/>
        <v>#VALUE!</v>
      </c>
      <c r="K121" s="52" t="s">
        <v>501</v>
      </c>
      <c r="L121" s="53" t="s">
        <v>204</v>
      </c>
      <c r="M121" s="54">
        <v>36013</v>
      </c>
      <c r="N121" s="54">
        <v>40971</v>
      </c>
      <c r="O121" s="60">
        <f t="shared" si="54"/>
        <v>4959</v>
      </c>
      <c r="P121" s="67">
        <f t="shared" si="6"/>
        <v>13.577002053388091</v>
      </c>
      <c r="Q121" s="60">
        <f t="shared" si="7"/>
        <v>13</v>
      </c>
      <c r="R121" s="54"/>
      <c r="S121" s="8"/>
    </row>
    <row r="122" spans="1:19" x14ac:dyDescent="0.2">
      <c r="A122" s="3" t="s">
        <v>241</v>
      </c>
      <c r="B122" s="5" t="s">
        <v>245</v>
      </c>
      <c r="C122" s="5" t="s">
        <v>225</v>
      </c>
      <c r="D122" s="5" t="s">
        <v>49</v>
      </c>
      <c r="E122" s="8" t="s">
        <v>46</v>
      </c>
      <c r="F122" s="13" t="s">
        <v>346</v>
      </c>
      <c r="G122" s="6">
        <v>39060</v>
      </c>
      <c r="H122" s="58" t="e">
        <f t="shared" si="53"/>
        <v>#VALUE!</v>
      </c>
      <c r="I122" s="59" t="e">
        <f t="shared" si="1"/>
        <v>#VALUE!</v>
      </c>
      <c r="J122" s="65" t="e">
        <f t="shared" si="2"/>
        <v>#VALUE!</v>
      </c>
      <c r="K122" s="52" t="s">
        <v>381</v>
      </c>
      <c r="L122" s="53" t="s">
        <v>107</v>
      </c>
      <c r="M122" s="54">
        <v>35306</v>
      </c>
      <c r="N122" s="54">
        <v>40601</v>
      </c>
      <c r="O122" s="60">
        <f t="shared" si="54"/>
        <v>5296</v>
      </c>
      <c r="P122" s="67">
        <f t="shared" si="6"/>
        <v>14.499657768651609</v>
      </c>
      <c r="Q122" s="60">
        <f t="shared" si="7"/>
        <v>14</v>
      </c>
      <c r="R122" s="54"/>
      <c r="S122" s="8"/>
    </row>
    <row r="123" spans="1:19" x14ac:dyDescent="0.2">
      <c r="A123" s="3" t="s">
        <v>241</v>
      </c>
      <c r="B123" s="5" t="s">
        <v>245</v>
      </c>
      <c r="C123" s="5" t="s">
        <v>225</v>
      </c>
      <c r="D123" s="5" t="s">
        <v>381</v>
      </c>
      <c r="E123" s="8" t="s">
        <v>107</v>
      </c>
      <c r="F123" s="13">
        <v>35306</v>
      </c>
      <c r="G123" s="6">
        <v>40601</v>
      </c>
      <c r="H123" s="58">
        <f t="shared" ref="H123:H132" si="55">SUM(G123-F123)+1</f>
        <v>5296</v>
      </c>
      <c r="I123" s="59">
        <f>H123/365.25</f>
        <v>14.499657768651609</v>
      </c>
      <c r="J123" s="65">
        <f>TRUNC(I123,0)</f>
        <v>14</v>
      </c>
      <c r="K123" s="52" t="s">
        <v>573</v>
      </c>
      <c r="L123" s="53" t="s">
        <v>204</v>
      </c>
      <c r="M123" s="54">
        <v>36013</v>
      </c>
      <c r="N123" s="54">
        <v>41237</v>
      </c>
      <c r="O123" s="60">
        <f t="shared" ref="O123:O132" si="56">SUM(N123-M123)+1</f>
        <v>5225</v>
      </c>
      <c r="P123" s="67">
        <f>O123/365.25</f>
        <v>14.30527036276523</v>
      </c>
      <c r="Q123" s="60">
        <f>TRUNC(P123,0)</f>
        <v>14</v>
      </c>
      <c r="R123" s="54"/>
      <c r="S123" s="8"/>
    </row>
    <row r="124" spans="1:19" x14ac:dyDescent="0.2">
      <c r="A124" s="3" t="s">
        <v>241</v>
      </c>
      <c r="B124" s="5" t="s">
        <v>245</v>
      </c>
      <c r="C124" s="5" t="s">
        <v>225</v>
      </c>
      <c r="D124" s="5" t="s">
        <v>573</v>
      </c>
      <c r="E124" s="8" t="s">
        <v>204</v>
      </c>
      <c r="F124" s="13">
        <v>36013</v>
      </c>
      <c r="G124" s="6">
        <v>41321</v>
      </c>
      <c r="H124" s="58">
        <f t="shared" si="55"/>
        <v>5309</v>
      </c>
      <c r="I124" s="59">
        <f>H124/365.25</f>
        <v>14.535249828884325</v>
      </c>
      <c r="J124" s="65">
        <f>TRUNC(I124,0)</f>
        <v>14</v>
      </c>
      <c r="K124" s="52" t="s">
        <v>589</v>
      </c>
      <c r="L124" s="53" t="s">
        <v>204</v>
      </c>
      <c r="M124" s="54">
        <v>36013</v>
      </c>
      <c r="N124" s="54">
        <v>41321</v>
      </c>
      <c r="O124" s="60">
        <f t="shared" si="56"/>
        <v>5309</v>
      </c>
      <c r="P124" s="67">
        <f>O124/365.25</f>
        <v>14.535249828884325</v>
      </c>
      <c r="Q124" s="60">
        <f>TRUNC(P124,0)</f>
        <v>14</v>
      </c>
      <c r="R124" s="54"/>
      <c r="S124" s="8"/>
    </row>
    <row r="125" spans="1:19" x14ac:dyDescent="0.2">
      <c r="A125" s="3" t="s">
        <v>241</v>
      </c>
      <c r="B125" s="5" t="s">
        <v>221</v>
      </c>
      <c r="C125" s="5" t="s">
        <v>225</v>
      </c>
      <c r="D125" s="5" t="s">
        <v>49</v>
      </c>
      <c r="E125" s="8" t="s">
        <v>46</v>
      </c>
      <c r="F125" s="13" t="s">
        <v>346</v>
      </c>
      <c r="G125" s="6">
        <v>39060</v>
      </c>
      <c r="H125" s="58" t="e">
        <f t="shared" si="55"/>
        <v>#VALUE!</v>
      </c>
      <c r="I125" s="59" t="e">
        <f t="shared" si="1"/>
        <v>#VALUE!</v>
      </c>
      <c r="J125" s="65" t="e">
        <f t="shared" si="2"/>
        <v>#VALUE!</v>
      </c>
      <c r="K125" s="52" t="s">
        <v>381</v>
      </c>
      <c r="L125" s="53" t="s">
        <v>107</v>
      </c>
      <c r="M125" s="54">
        <v>35306</v>
      </c>
      <c r="N125" s="54">
        <v>40601</v>
      </c>
      <c r="O125" s="60">
        <f t="shared" si="56"/>
        <v>5296</v>
      </c>
      <c r="P125" s="67">
        <f t="shared" si="6"/>
        <v>14.499657768651609</v>
      </c>
      <c r="Q125" s="60">
        <f t="shared" si="7"/>
        <v>14</v>
      </c>
      <c r="R125" s="54"/>
      <c r="S125" s="8"/>
    </row>
    <row r="126" spans="1:19" x14ac:dyDescent="0.2">
      <c r="A126" s="3" t="s">
        <v>241</v>
      </c>
      <c r="B126" s="5" t="s">
        <v>221</v>
      </c>
      <c r="C126" s="5" t="s">
        <v>225</v>
      </c>
      <c r="D126" s="5" t="s">
        <v>381</v>
      </c>
      <c r="E126" s="8" t="s">
        <v>107</v>
      </c>
      <c r="F126" s="13">
        <v>35306</v>
      </c>
      <c r="G126" s="6">
        <v>40601</v>
      </c>
      <c r="H126" s="58">
        <f t="shared" si="55"/>
        <v>5296</v>
      </c>
      <c r="I126" s="59">
        <f t="shared" si="1"/>
        <v>14.499657768651609</v>
      </c>
      <c r="J126" s="65">
        <f t="shared" si="2"/>
        <v>14</v>
      </c>
      <c r="K126" s="52" t="s">
        <v>573</v>
      </c>
      <c r="L126" s="53" t="s">
        <v>204</v>
      </c>
      <c r="M126" s="54">
        <v>36013</v>
      </c>
      <c r="N126" s="54">
        <v>41237</v>
      </c>
      <c r="O126" s="60">
        <f t="shared" si="56"/>
        <v>5225</v>
      </c>
      <c r="P126" s="67">
        <f t="shared" si="6"/>
        <v>14.30527036276523</v>
      </c>
      <c r="Q126" s="60">
        <f t="shared" si="7"/>
        <v>14</v>
      </c>
      <c r="R126" s="54"/>
      <c r="S126" s="8"/>
    </row>
    <row r="127" spans="1:19" x14ac:dyDescent="0.2">
      <c r="A127" s="3" t="s">
        <v>241</v>
      </c>
      <c r="B127" s="5" t="s">
        <v>221</v>
      </c>
      <c r="C127" s="5" t="s">
        <v>225</v>
      </c>
      <c r="D127" s="5" t="s">
        <v>573</v>
      </c>
      <c r="E127" s="8" t="s">
        <v>204</v>
      </c>
      <c r="F127" s="13">
        <v>36013</v>
      </c>
      <c r="G127" s="6">
        <v>41321</v>
      </c>
      <c r="H127" s="58">
        <f t="shared" si="55"/>
        <v>5309</v>
      </c>
      <c r="I127" s="59">
        <f t="shared" si="1"/>
        <v>14.535249828884325</v>
      </c>
      <c r="J127" s="65">
        <f t="shared" si="2"/>
        <v>14</v>
      </c>
      <c r="K127" s="52" t="s">
        <v>589</v>
      </c>
      <c r="L127" s="53" t="s">
        <v>204</v>
      </c>
      <c r="M127" s="54">
        <v>36013</v>
      </c>
      <c r="N127" s="54">
        <v>41321</v>
      </c>
      <c r="O127" s="60">
        <f t="shared" si="56"/>
        <v>5309</v>
      </c>
      <c r="P127" s="67">
        <f t="shared" si="6"/>
        <v>14.535249828884325</v>
      </c>
      <c r="Q127" s="60">
        <f t="shared" si="7"/>
        <v>14</v>
      </c>
      <c r="R127" s="54"/>
      <c r="S127" s="8"/>
    </row>
    <row r="128" spans="1:19" x14ac:dyDescent="0.2">
      <c r="A128" s="3" t="s">
        <v>241</v>
      </c>
      <c r="B128" s="5" t="s">
        <v>230</v>
      </c>
      <c r="C128" s="5" t="s">
        <v>225</v>
      </c>
      <c r="D128" s="5" t="s">
        <v>76</v>
      </c>
      <c r="E128" s="8" t="s">
        <v>486</v>
      </c>
      <c r="F128" s="13">
        <v>27056</v>
      </c>
      <c r="G128" s="6">
        <v>41321</v>
      </c>
      <c r="H128" s="58">
        <f t="shared" si="55"/>
        <v>14266</v>
      </c>
      <c r="I128" s="59">
        <f>H128/365.25</f>
        <v>39.058179329226554</v>
      </c>
      <c r="J128" s="65">
        <f>TRUNC(I128,0)</f>
        <v>39</v>
      </c>
      <c r="K128" s="52" t="s">
        <v>589</v>
      </c>
      <c r="L128" s="53" t="s">
        <v>204</v>
      </c>
      <c r="M128" s="54">
        <v>36013</v>
      </c>
      <c r="N128" s="54">
        <v>41321</v>
      </c>
      <c r="O128" s="60">
        <f t="shared" si="56"/>
        <v>5309</v>
      </c>
      <c r="P128" s="67">
        <f>O128/365.25</f>
        <v>14.535249828884325</v>
      </c>
      <c r="Q128" s="60">
        <f>TRUNC(P128,0)</f>
        <v>14</v>
      </c>
      <c r="R128" s="54"/>
      <c r="S128" s="8"/>
    </row>
    <row r="129" spans="1:19" x14ac:dyDescent="0.2">
      <c r="A129" s="3" t="s">
        <v>241</v>
      </c>
      <c r="B129" s="5" t="s">
        <v>224</v>
      </c>
      <c r="C129" s="5" t="s">
        <v>225</v>
      </c>
      <c r="D129" s="5" t="s">
        <v>76</v>
      </c>
      <c r="E129" s="8" t="s">
        <v>486</v>
      </c>
      <c r="F129" s="13">
        <v>27056</v>
      </c>
      <c r="G129" s="6">
        <v>41321</v>
      </c>
      <c r="H129" s="58">
        <f t="shared" si="55"/>
        <v>14266</v>
      </c>
      <c r="I129" s="59">
        <f>H129/365.25</f>
        <v>39.058179329226554</v>
      </c>
      <c r="J129" s="65">
        <f>TRUNC(I129,0)</f>
        <v>39</v>
      </c>
      <c r="K129" s="52" t="s">
        <v>589</v>
      </c>
      <c r="L129" s="53" t="s">
        <v>204</v>
      </c>
      <c r="M129" s="54">
        <v>36013</v>
      </c>
      <c r="N129" s="54">
        <v>41321</v>
      </c>
      <c r="O129" s="60">
        <f t="shared" si="56"/>
        <v>5309</v>
      </c>
      <c r="P129" s="67">
        <f>O129/365.25</f>
        <v>14.535249828884325</v>
      </c>
      <c r="Q129" s="60">
        <f>TRUNC(P129,0)</f>
        <v>14</v>
      </c>
      <c r="R129" s="54"/>
      <c r="S129" s="8"/>
    </row>
    <row r="130" spans="1:19" x14ac:dyDescent="0.2">
      <c r="A130" s="3" t="s">
        <v>241</v>
      </c>
      <c r="B130" s="5" t="s">
        <v>226</v>
      </c>
      <c r="C130" s="5" t="s">
        <v>225</v>
      </c>
      <c r="D130" s="5" t="s">
        <v>76</v>
      </c>
      <c r="E130" s="8" t="s">
        <v>486</v>
      </c>
      <c r="F130" s="13">
        <v>27056</v>
      </c>
      <c r="G130" s="6">
        <v>41321</v>
      </c>
      <c r="H130" s="58">
        <f t="shared" si="55"/>
        <v>14266</v>
      </c>
      <c r="I130" s="59">
        <f>H130/365.25</f>
        <v>39.058179329226554</v>
      </c>
      <c r="J130" s="65">
        <f>TRUNC(I130,0)</f>
        <v>39</v>
      </c>
      <c r="K130" s="52" t="s">
        <v>589</v>
      </c>
      <c r="L130" s="53" t="s">
        <v>204</v>
      </c>
      <c r="M130" s="54">
        <v>36013</v>
      </c>
      <c r="N130" s="54">
        <v>41321</v>
      </c>
      <c r="O130" s="60">
        <f t="shared" si="56"/>
        <v>5309</v>
      </c>
      <c r="P130" s="67">
        <f>O130/365.25</f>
        <v>14.535249828884325</v>
      </c>
      <c r="Q130" s="60">
        <f>TRUNC(P130,0)</f>
        <v>14</v>
      </c>
      <c r="R130" s="54"/>
      <c r="S130" s="8"/>
    </row>
    <row r="131" spans="1:19" x14ac:dyDescent="0.2">
      <c r="A131" s="3" t="s">
        <v>241</v>
      </c>
      <c r="B131" s="5" t="s">
        <v>227</v>
      </c>
      <c r="C131" s="5" t="s">
        <v>225</v>
      </c>
      <c r="D131" s="5" t="s">
        <v>76</v>
      </c>
      <c r="E131" s="8" t="s">
        <v>486</v>
      </c>
      <c r="F131" s="13">
        <v>27056</v>
      </c>
      <c r="G131" s="6">
        <v>41321</v>
      </c>
      <c r="H131" s="58">
        <f t="shared" si="55"/>
        <v>14266</v>
      </c>
      <c r="I131" s="59">
        <f>H131/365.25</f>
        <v>39.058179329226554</v>
      </c>
      <c r="J131" s="65">
        <f>TRUNC(I131,0)</f>
        <v>39</v>
      </c>
      <c r="K131" s="52" t="s">
        <v>589</v>
      </c>
      <c r="L131" s="53" t="s">
        <v>204</v>
      </c>
      <c r="M131" s="54">
        <v>36013</v>
      </c>
      <c r="N131" s="54">
        <v>41321</v>
      </c>
      <c r="O131" s="60">
        <f t="shared" si="56"/>
        <v>5309</v>
      </c>
      <c r="P131" s="67">
        <f>O131/365.25</f>
        <v>14.535249828884325</v>
      </c>
      <c r="Q131" s="60">
        <f>TRUNC(P131,0)</f>
        <v>14</v>
      </c>
      <c r="R131" s="54"/>
      <c r="S131" s="8"/>
    </row>
    <row r="132" spans="1:19" x14ac:dyDescent="0.2">
      <c r="A132" s="3" t="s">
        <v>241</v>
      </c>
      <c r="B132" s="5" t="s">
        <v>228</v>
      </c>
      <c r="C132" s="5" t="s">
        <v>225</v>
      </c>
      <c r="D132" s="5" t="s">
        <v>76</v>
      </c>
      <c r="E132" s="8" t="s">
        <v>486</v>
      </c>
      <c r="F132" s="13">
        <v>27056</v>
      </c>
      <c r="G132" s="6">
        <v>33212</v>
      </c>
      <c r="H132" s="58">
        <f t="shared" si="55"/>
        <v>6157</v>
      </c>
      <c r="I132" s="59">
        <f t="shared" si="1"/>
        <v>16.856947296372347</v>
      </c>
      <c r="J132" s="65">
        <f t="shared" si="2"/>
        <v>16</v>
      </c>
      <c r="K132" s="52" t="s">
        <v>500</v>
      </c>
      <c r="L132" s="53" t="s">
        <v>380</v>
      </c>
      <c r="M132" s="54">
        <v>33198</v>
      </c>
      <c r="N132" s="54">
        <v>40971</v>
      </c>
      <c r="O132" s="60">
        <f t="shared" si="56"/>
        <v>7774</v>
      </c>
      <c r="P132" s="67">
        <f t="shared" si="6"/>
        <v>21.284052019164957</v>
      </c>
      <c r="Q132" s="60">
        <f t="shared" si="7"/>
        <v>21</v>
      </c>
      <c r="R132" s="54"/>
      <c r="S132" s="8"/>
    </row>
    <row r="133" spans="1:19" x14ac:dyDescent="0.2">
      <c r="A133" s="3" t="s">
        <v>249</v>
      </c>
      <c r="B133" s="5" t="s">
        <v>319</v>
      </c>
      <c r="C133" s="5" t="s">
        <v>225</v>
      </c>
      <c r="D133" s="5" t="s">
        <v>70</v>
      </c>
      <c r="E133" s="8" t="s">
        <v>46</v>
      </c>
      <c r="F133" s="13" t="s">
        <v>346</v>
      </c>
      <c r="G133" s="6">
        <v>38956</v>
      </c>
      <c r="H133" s="58" t="e">
        <f t="shared" si="53"/>
        <v>#VALUE!</v>
      </c>
      <c r="I133" s="59" t="e">
        <f t="shared" si="1"/>
        <v>#VALUE!</v>
      </c>
      <c r="J133" s="65" t="e">
        <f t="shared" si="2"/>
        <v>#VALUE!</v>
      </c>
      <c r="K133" s="52" t="s">
        <v>378</v>
      </c>
      <c r="L133" s="53" t="s">
        <v>204</v>
      </c>
      <c r="M133" s="54">
        <v>36013</v>
      </c>
      <c r="N133" s="54">
        <v>40455</v>
      </c>
      <c r="O133" s="60">
        <f t="shared" si="54"/>
        <v>4443</v>
      </c>
      <c r="P133" s="67">
        <f t="shared" si="6"/>
        <v>12.164271047227926</v>
      </c>
      <c r="Q133" s="60">
        <f t="shared" si="7"/>
        <v>12</v>
      </c>
      <c r="R133" s="54"/>
      <c r="S133" s="8"/>
    </row>
    <row r="134" spans="1:19" x14ac:dyDescent="0.2">
      <c r="A134" s="3" t="s">
        <v>249</v>
      </c>
      <c r="B134" s="5" t="s">
        <v>319</v>
      </c>
      <c r="C134" s="5" t="s">
        <v>225</v>
      </c>
      <c r="D134" s="5" t="s">
        <v>378</v>
      </c>
      <c r="E134" s="8" t="s">
        <v>204</v>
      </c>
      <c r="F134" s="13">
        <v>36013</v>
      </c>
      <c r="G134" s="6">
        <v>40455</v>
      </c>
      <c r="H134" s="58">
        <f t="shared" si="53"/>
        <v>4443</v>
      </c>
      <c r="I134" s="59">
        <f t="shared" si="1"/>
        <v>12.164271047227926</v>
      </c>
      <c r="J134" s="65">
        <f t="shared" si="2"/>
        <v>12</v>
      </c>
      <c r="K134" s="52" t="s">
        <v>365</v>
      </c>
      <c r="L134" s="53" t="s">
        <v>204</v>
      </c>
      <c r="M134" s="54">
        <v>36013</v>
      </c>
      <c r="N134" s="54">
        <v>40509</v>
      </c>
      <c r="O134" s="60">
        <f t="shared" si="54"/>
        <v>4497</v>
      </c>
      <c r="P134" s="67">
        <f t="shared" si="6"/>
        <v>12.312114989733059</v>
      </c>
      <c r="Q134" s="60">
        <f t="shared" si="7"/>
        <v>12</v>
      </c>
      <c r="R134" s="54"/>
      <c r="S134" s="8"/>
    </row>
    <row r="135" spans="1:19" x14ac:dyDescent="0.2">
      <c r="A135" s="3" t="s">
        <v>249</v>
      </c>
      <c r="B135" s="5" t="s">
        <v>319</v>
      </c>
      <c r="C135" s="5" t="s">
        <v>225</v>
      </c>
      <c r="D135" s="5" t="s">
        <v>365</v>
      </c>
      <c r="E135" s="8" t="s">
        <v>204</v>
      </c>
      <c r="F135" s="13">
        <v>36013</v>
      </c>
      <c r="G135" s="6">
        <v>40509</v>
      </c>
      <c r="H135" s="58">
        <f t="shared" si="53"/>
        <v>4497</v>
      </c>
      <c r="I135" s="59">
        <f t="shared" si="1"/>
        <v>12.312114989733059</v>
      </c>
      <c r="J135" s="65">
        <f t="shared" si="2"/>
        <v>12</v>
      </c>
      <c r="K135" s="52" t="s">
        <v>373</v>
      </c>
      <c r="L135" s="53" t="s">
        <v>204</v>
      </c>
      <c r="M135" s="54">
        <v>36013</v>
      </c>
      <c r="N135" s="54">
        <v>40579</v>
      </c>
      <c r="O135" s="60">
        <f t="shared" si="54"/>
        <v>4567</v>
      </c>
      <c r="P135" s="67">
        <f t="shared" si="6"/>
        <v>12.503764544832306</v>
      </c>
      <c r="Q135" s="60">
        <f t="shared" si="7"/>
        <v>12</v>
      </c>
      <c r="R135" s="54"/>
      <c r="S135" s="8"/>
    </row>
    <row r="136" spans="1:19" x14ac:dyDescent="0.2">
      <c r="A136" s="3" t="s">
        <v>249</v>
      </c>
      <c r="B136" s="5" t="s">
        <v>242</v>
      </c>
      <c r="C136" s="5" t="s">
        <v>225</v>
      </c>
      <c r="D136" s="5" t="s">
        <v>250</v>
      </c>
      <c r="E136" s="8" t="s">
        <v>107</v>
      </c>
      <c r="F136" s="13">
        <v>35306</v>
      </c>
      <c r="G136" s="6">
        <v>40153</v>
      </c>
      <c r="H136" s="58">
        <f t="shared" si="53"/>
        <v>4848</v>
      </c>
      <c r="I136" s="59">
        <f t="shared" si="1"/>
        <v>13.273100616016427</v>
      </c>
      <c r="J136" s="65">
        <f t="shared" si="2"/>
        <v>13</v>
      </c>
      <c r="K136" s="52" t="s">
        <v>373</v>
      </c>
      <c r="L136" s="53" t="s">
        <v>204</v>
      </c>
      <c r="M136" s="54">
        <v>36013</v>
      </c>
      <c r="N136" s="54">
        <v>40579</v>
      </c>
      <c r="O136" s="60">
        <f t="shared" si="54"/>
        <v>4567</v>
      </c>
      <c r="P136" s="67">
        <f t="shared" si="6"/>
        <v>12.503764544832306</v>
      </c>
      <c r="Q136" s="60">
        <f t="shared" si="7"/>
        <v>12</v>
      </c>
      <c r="R136" s="54"/>
      <c r="S136" s="8"/>
    </row>
    <row r="137" spans="1:19" x14ac:dyDescent="0.2">
      <c r="A137" s="3" t="s">
        <v>249</v>
      </c>
      <c r="B137" s="5" t="s">
        <v>242</v>
      </c>
      <c r="C137" s="5" t="s">
        <v>225</v>
      </c>
      <c r="D137" s="5" t="s">
        <v>373</v>
      </c>
      <c r="E137" s="8" t="s">
        <v>204</v>
      </c>
      <c r="F137" s="13">
        <v>36013</v>
      </c>
      <c r="G137" s="6">
        <v>40579</v>
      </c>
      <c r="H137" s="58">
        <f t="shared" si="53"/>
        <v>4567</v>
      </c>
      <c r="I137" s="59">
        <f t="shared" si="1"/>
        <v>12.503764544832306</v>
      </c>
      <c r="J137" s="65">
        <f t="shared" si="2"/>
        <v>12</v>
      </c>
      <c r="K137" s="52" t="s">
        <v>430</v>
      </c>
      <c r="L137" s="53" t="s">
        <v>204</v>
      </c>
      <c r="M137" s="54">
        <v>36013</v>
      </c>
      <c r="N137" s="54">
        <v>40915</v>
      </c>
      <c r="O137" s="60">
        <f t="shared" si="54"/>
        <v>4903</v>
      </c>
      <c r="P137" s="67">
        <f t="shared" si="6"/>
        <v>13.423682409308693</v>
      </c>
      <c r="Q137" s="60">
        <f t="shared" si="7"/>
        <v>13</v>
      </c>
      <c r="R137" s="54"/>
      <c r="S137" s="8"/>
    </row>
    <row r="138" spans="1:19" x14ac:dyDescent="0.2">
      <c r="A138" s="3" t="s">
        <v>249</v>
      </c>
      <c r="B138" s="5" t="s">
        <v>242</v>
      </c>
      <c r="C138" s="5" t="s">
        <v>225</v>
      </c>
      <c r="D138" s="5" t="s">
        <v>430</v>
      </c>
      <c r="E138" s="8" t="s">
        <v>204</v>
      </c>
      <c r="F138" s="13">
        <v>36013</v>
      </c>
      <c r="G138" s="6">
        <v>40915</v>
      </c>
      <c r="H138" s="58">
        <f t="shared" si="53"/>
        <v>4903</v>
      </c>
      <c r="I138" s="59">
        <f>H138/365.25</f>
        <v>13.423682409308693</v>
      </c>
      <c r="J138" s="65">
        <f>TRUNC(I138,0)</f>
        <v>13</v>
      </c>
      <c r="K138" s="52" t="s">
        <v>503</v>
      </c>
      <c r="L138" s="53" t="s">
        <v>204</v>
      </c>
      <c r="M138" s="54">
        <v>36013</v>
      </c>
      <c r="N138" s="54">
        <v>40983</v>
      </c>
      <c r="O138" s="60">
        <f t="shared" si="54"/>
        <v>4971</v>
      </c>
      <c r="P138" s="67">
        <f>O138/365.25</f>
        <v>13.609856262833675</v>
      </c>
      <c r="Q138" s="60">
        <f>TRUNC(P138,0)</f>
        <v>13</v>
      </c>
      <c r="R138" s="54"/>
      <c r="S138" s="8"/>
    </row>
    <row r="139" spans="1:19" x14ac:dyDescent="0.2">
      <c r="A139" s="3" t="s">
        <v>249</v>
      </c>
      <c r="B139" s="5" t="s">
        <v>242</v>
      </c>
      <c r="C139" s="5" t="s">
        <v>225</v>
      </c>
      <c r="D139" s="5" t="s">
        <v>503</v>
      </c>
      <c r="E139" s="8" t="s">
        <v>204</v>
      </c>
      <c r="F139" s="13">
        <v>36013</v>
      </c>
      <c r="G139" s="6">
        <v>40983</v>
      </c>
      <c r="H139" s="58">
        <f t="shared" ref="H139:H171" si="57">SUM(G139-F139)+1</f>
        <v>4971</v>
      </c>
      <c r="I139" s="59">
        <f t="shared" si="1"/>
        <v>13.609856262833675</v>
      </c>
      <c r="J139" s="65">
        <f t="shared" si="2"/>
        <v>13</v>
      </c>
      <c r="K139" s="52" t="s">
        <v>524</v>
      </c>
      <c r="L139" s="53" t="s">
        <v>204</v>
      </c>
      <c r="M139" s="54">
        <v>36013</v>
      </c>
      <c r="N139" s="54">
        <v>40992</v>
      </c>
      <c r="O139" s="60">
        <f t="shared" ref="O139:O187" si="58">SUM(N139-M139)+1</f>
        <v>4980</v>
      </c>
      <c r="P139" s="67">
        <f t="shared" si="6"/>
        <v>13.634496919917865</v>
      </c>
      <c r="Q139" s="60">
        <f t="shared" si="7"/>
        <v>13</v>
      </c>
      <c r="R139" s="54"/>
      <c r="S139" s="8"/>
    </row>
    <row r="140" spans="1:19" x14ac:dyDescent="0.2">
      <c r="A140" s="3" t="s">
        <v>249</v>
      </c>
      <c r="B140" s="5" t="s">
        <v>245</v>
      </c>
      <c r="C140" s="5" t="s">
        <v>225</v>
      </c>
      <c r="D140" s="5" t="s">
        <v>250</v>
      </c>
      <c r="E140" s="8" t="s">
        <v>107</v>
      </c>
      <c r="F140" s="13">
        <v>35306</v>
      </c>
      <c r="G140" s="6">
        <v>40153</v>
      </c>
      <c r="H140" s="58">
        <f t="shared" si="57"/>
        <v>4848</v>
      </c>
      <c r="I140" s="59">
        <f t="shared" si="1"/>
        <v>13.273100616016427</v>
      </c>
      <c r="J140" s="65">
        <f t="shared" si="2"/>
        <v>13</v>
      </c>
      <c r="K140" s="52" t="s">
        <v>165</v>
      </c>
      <c r="L140" s="53" t="s">
        <v>107</v>
      </c>
      <c r="M140" s="54">
        <v>35306</v>
      </c>
      <c r="N140" s="54">
        <v>40250</v>
      </c>
      <c r="O140" s="60">
        <f t="shared" si="58"/>
        <v>4945</v>
      </c>
      <c r="P140" s="67">
        <f t="shared" si="6"/>
        <v>13.538672142368242</v>
      </c>
      <c r="Q140" s="60">
        <f t="shared" si="7"/>
        <v>13</v>
      </c>
      <c r="R140" s="54"/>
      <c r="S140" s="8"/>
    </row>
    <row r="141" spans="1:19" x14ac:dyDescent="0.2">
      <c r="A141" s="3" t="s">
        <v>249</v>
      </c>
      <c r="B141" s="5" t="s">
        <v>245</v>
      </c>
      <c r="C141" s="5" t="s">
        <v>225</v>
      </c>
      <c r="D141" s="5" t="s">
        <v>165</v>
      </c>
      <c r="E141" s="8" t="s">
        <v>107</v>
      </c>
      <c r="F141" s="13">
        <v>35306</v>
      </c>
      <c r="G141" s="6">
        <v>40250</v>
      </c>
      <c r="H141" s="58">
        <f t="shared" si="57"/>
        <v>4945</v>
      </c>
      <c r="I141" s="59">
        <f t="shared" si="1"/>
        <v>13.538672142368242</v>
      </c>
      <c r="J141" s="65">
        <f t="shared" si="2"/>
        <v>13</v>
      </c>
      <c r="K141" s="52" t="s">
        <v>384</v>
      </c>
      <c r="L141" s="53" t="s">
        <v>107</v>
      </c>
      <c r="M141" s="54">
        <v>35306</v>
      </c>
      <c r="N141" s="54">
        <v>40613</v>
      </c>
      <c r="O141" s="60">
        <f t="shared" si="58"/>
        <v>5308</v>
      </c>
      <c r="P141" s="67">
        <f t="shared" si="6"/>
        <v>14.532511978097194</v>
      </c>
      <c r="Q141" s="60">
        <f t="shared" si="7"/>
        <v>14</v>
      </c>
      <c r="R141" s="54"/>
      <c r="S141" s="8"/>
    </row>
    <row r="142" spans="1:19" x14ac:dyDescent="0.2">
      <c r="A142" s="3" t="s">
        <v>249</v>
      </c>
      <c r="B142" s="5" t="s">
        <v>245</v>
      </c>
      <c r="C142" s="5" t="s">
        <v>225</v>
      </c>
      <c r="D142" s="5" t="s">
        <v>384</v>
      </c>
      <c r="E142" s="8" t="s">
        <v>107</v>
      </c>
      <c r="F142" s="13">
        <v>35306</v>
      </c>
      <c r="G142" s="6">
        <v>40613</v>
      </c>
      <c r="H142" s="58">
        <f t="shared" si="57"/>
        <v>5308</v>
      </c>
      <c r="I142" s="59">
        <f>H142/365.25</f>
        <v>14.532511978097194</v>
      </c>
      <c r="J142" s="65">
        <f>TRUNC(I142,0)</f>
        <v>14</v>
      </c>
      <c r="K142" s="52" t="s">
        <v>594</v>
      </c>
      <c r="L142" s="53" t="s">
        <v>204</v>
      </c>
      <c r="M142" s="54">
        <v>36013</v>
      </c>
      <c r="N142" s="54">
        <v>41342</v>
      </c>
      <c r="O142" s="60">
        <f>SUM(N142-M142)+1</f>
        <v>5330</v>
      </c>
      <c r="P142" s="67">
        <f>O142/365.25</f>
        <v>14.592744695414099</v>
      </c>
      <c r="Q142" s="60">
        <f>TRUNC(P142,0)</f>
        <v>14</v>
      </c>
      <c r="R142" s="54"/>
      <c r="S142" s="8"/>
    </row>
    <row r="143" spans="1:19" x14ac:dyDescent="0.2">
      <c r="A143" s="3" t="s">
        <v>249</v>
      </c>
      <c r="B143" s="5" t="s">
        <v>221</v>
      </c>
      <c r="C143" s="5" t="s">
        <v>222</v>
      </c>
      <c r="D143" s="5" t="s">
        <v>30</v>
      </c>
      <c r="E143" s="8" t="s">
        <v>23</v>
      </c>
      <c r="F143" s="13">
        <v>32541</v>
      </c>
      <c r="G143" s="6">
        <v>37899</v>
      </c>
      <c r="H143" s="58">
        <f t="shared" si="57"/>
        <v>5359</v>
      </c>
      <c r="I143" s="59">
        <f t="shared" si="1"/>
        <v>14.67214236824093</v>
      </c>
      <c r="J143" s="65">
        <f t="shared" si="2"/>
        <v>14</v>
      </c>
      <c r="K143" s="52" t="s">
        <v>504</v>
      </c>
      <c r="L143" s="53" t="s">
        <v>499</v>
      </c>
      <c r="M143" s="54">
        <v>35500</v>
      </c>
      <c r="N143" s="54">
        <v>40983</v>
      </c>
      <c r="O143" s="60">
        <f>SUM(N143-M143)+1</f>
        <v>5484</v>
      </c>
      <c r="P143" s="67">
        <f t="shared" si="6"/>
        <v>15.014373716632443</v>
      </c>
      <c r="Q143" s="60">
        <f t="shared" si="7"/>
        <v>15</v>
      </c>
      <c r="R143" s="54"/>
      <c r="S143" s="8"/>
    </row>
    <row r="144" spans="1:19" x14ac:dyDescent="0.2">
      <c r="A144" s="3" t="s">
        <v>249</v>
      </c>
      <c r="B144" s="5" t="s">
        <v>221</v>
      </c>
      <c r="C144" s="5" t="s">
        <v>222</v>
      </c>
      <c r="D144" s="5" t="s">
        <v>504</v>
      </c>
      <c r="E144" s="8" t="s">
        <v>499</v>
      </c>
      <c r="F144" s="13">
        <v>35500</v>
      </c>
      <c r="G144" s="6">
        <v>40983</v>
      </c>
      <c r="H144" s="58">
        <f t="shared" si="57"/>
        <v>5484</v>
      </c>
      <c r="I144" s="59">
        <f>H144/365.25</f>
        <v>15.014373716632443</v>
      </c>
      <c r="J144" s="65">
        <f>TRUNC(I144,0)</f>
        <v>15</v>
      </c>
      <c r="K144" s="52" t="s">
        <v>579</v>
      </c>
      <c r="L144" s="53" t="s">
        <v>499</v>
      </c>
      <c r="M144" s="54">
        <v>35500</v>
      </c>
      <c r="N144" s="54">
        <v>41293</v>
      </c>
      <c r="O144" s="60">
        <f>SUM(N144-M144)+1</f>
        <v>5794</v>
      </c>
      <c r="P144" s="67">
        <f>O144/365.25</f>
        <v>15.863107460643395</v>
      </c>
      <c r="Q144" s="60">
        <f>TRUNC(P144,0)</f>
        <v>15</v>
      </c>
      <c r="R144" s="54"/>
      <c r="S144" s="8"/>
    </row>
    <row r="145" spans="1:19" x14ac:dyDescent="0.2">
      <c r="A145" s="3" t="s">
        <v>249</v>
      </c>
      <c r="B145" s="5" t="s">
        <v>221</v>
      </c>
      <c r="C145" s="5" t="s">
        <v>222</v>
      </c>
      <c r="D145" s="5" t="s">
        <v>579</v>
      </c>
      <c r="E145" s="8" t="s">
        <v>499</v>
      </c>
      <c r="F145" s="13">
        <v>35500</v>
      </c>
      <c r="G145" s="6">
        <v>41293</v>
      </c>
      <c r="H145" s="58">
        <f t="shared" si="57"/>
        <v>5794</v>
      </c>
      <c r="I145" s="59">
        <f>H145/365.25</f>
        <v>15.863107460643395</v>
      </c>
      <c r="J145" s="65">
        <f>TRUNC(I145,0)</f>
        <v>15</v>
      </c>
      <c r="K145" s="52" t="s">
        <v>595</v>
      </c>
      <c r="L145" s="53" t="s">
        <v>499</v>
      </c>
      <c r="M145" s="54">
        <v>35500</v>
      </c>
      <c r="N145" s="54">
        <v>41342</v>
      </c>
      <c r="O145" s="60">
        <f>SUM(N145-M145)+1</f>
        <v>5843</v>
      </c>
      <c r="P145" s="67">
        <f>O145/365.25</f>
        <v>15.997262149212867</v>
      </c>
      <c r="Q145" s="60">
        <f>TRUNC(P145,0)</f>
        <v>15</v>
      </c>
      <c r="R145" s="54"/>
      <c r="S145" s="8"/>
    </row>
    <row r="146" spans="1:19" x14ac:dyDescent="0.2">
      <c r="A146" s="3" t="s">
        <v>249</v>
      </c>
      <c r="B146" s="5" t="s">
        <v>221</v>
      </c>
      <c r="C146" s="5" t="s">
        <v>225</v>
      </c>
      <c r="D146" s="5" t="s">
        <v>250</v>
      </c>
      <c r="E146" s="8" t="s">
        <v>107</v>
      </c>
      <c r="F146" s="13">
        <v>35306</v>
      </c>
      <c r="G146" s="6">
        <v>40153</v>
      </c>
      <c r="H146" s="58">
        <f t="shared" si="57"/>
        <v>4848</v>
      </c>
      <c r="I146" s="59">
        <f t="shared" si="1"/>
        <v>13.273100616016427</v>
      </c>
      <c r="J146" s="65">
        <f t="shared" si="2"/>
        <v>13</v>
      </c>
      <c r="K146" s="52" t="s">
        <v>165</v>
      </c>
      <c r="L146" s="53" t="s">
        <v>107</v>
      </c>
      <c r="M146" s="54">
        <v>35306</v>
      </c>
      <c r="N146" s="54">
        <v>40250</v>
      </c>
      <c r="O146" s="60">
        <f t="shared" si="58"/>
        <v>4945</v>
      </c>
      <c r="P146" s="67">
        <f t="shared" si="6"/>
        <v>13.538672142368242</v>
      </c>
      <c r="Q146" s="60">
        <f t="shared" si="7"/>
        <v>13</v>
      </c>
      <c r="R146" s="54"/>
      <c r="S146" s="8"/>
    </row>
    <row r="147" spans="1:19" x14ac:dyDescent="0.2">
      <c r="A147" s="3" t="s">
        <v>249</v>
      </c>
      <c r="B147" s="5" t="s">
        <v>221</v>
      </c>
      <c r="C147" s="5" t="s">
        <v>225</v>
      </c>
      <c r="D147" s="5" t="s">
        <v>165</v>
      </c>
      <c r="E147" s="8" t="s">
        <v>107</v>
      </c>
      <c r="F147" s="13">
        <v>35306</v>
      </c>
      <c r="G147" s="6">
        <v>40250</v>
      </c>
      <c r="H147" s="58">
        <f t="shared" si="57"/>
        <v>4945</v>
      </c>
      <c r="I147" s="59">
        <f t="shared" si="1"/>
        <v>13.538672142368242</v>
      </c>
      <c r="J147" s="65">
        <f t="shared" si="2"/>
        <v>13</v>
      </c>
      <c r="K147" s="52" t="s">
        <v>384</v>
      </c>
      <c r="L147" s="53" t="s">
        <v>107</v>
      </c>
      <c r="M147" s="54">
        <v>35306</v>
      </c>
      <c r="N147" s="54">
        <v>40613</v>
      </c>
      <c r="O147" s="60">
        <f t="shared" si="58"/>
        <v>5308</v>
      </c>
      <c r="P147" s="67">
        <f t="shared" si="6"/>
        <v>14.532511978097194</v>
      </c>
      <c r="Q147" s="60">
        <f t="shared" si="7"/>
        <v>14</v>
      </c>
      <c r="R147" s="54"/>
      <c r="S147" s="8"/>
    </row>
    <row r="148" spans="1:19" x14ac:dyDescent="0.2">
      <c r="A148" s="3" t="s">
        <v>249</v>
      </c>
      <c r="B148" s="5" t="s">
        <v>230</v>
      </c>
      <c r="C148" s="5" t="s">
        <v>225</v>
      </c>
      <c r="D148" s="5" t="s">
        <v>250</v>
      </c>
      <c r="E148" s="8" t="s">
        <v>107</v>
      </c>
      <c r="F148" s="13">
        <v>35306</v>
      </c>
      <c r="G148" s="6">
        <v>40153</v>
      </c>
      <c r="H148" s="58">
        <f t="shared" si="57"/>
        <v>4848</v>
      </c>
      <c r="I148" s="59">
        <f t="shared" si="1"/>
        <v>13.273100616016427</v>
      </c>
      <c r="J148" s="65">
        <f t="shared" si="2"/>
        <v>13</v>
      </c>
      <c r="K148" s="52" t="s">
        <v>165</v>
      </c>
      <c r="L148" s="53" t="s">
        <v>107</v>
      </c>
      <c r="M148" s="54">
        <v>35306</v>
      </c>
      <c r="N148" s="54">
        <v>40250</v>
      </c>
      <c r="O148" s="60">
        <f t="shared" si="58"/>
        <v>4945</v>
      </c>
      <c r="P148" s="67">
        <f t="shared" si="6"/>
        <v>13.538672142368242</v>
      </c>
      <c r="Q148" s="60">
        <f t="shared" si="7"/>
        <v>13</v>
      </c>
      <c r="R148" s="54"/>
      <c r="S148" s="8"/>
    </row>
    <row r="149" spans="1:19" x14ac:dyDescent="0.2">
      <c r="A149" s="3" t="s">
        <v>249</v>
      </c>
      <c r="B149" s="5" t="s">
        <v>230</v>
      </c>
      <c r="C149" s="5" t="s">
        <v>225</v>
      </c>
      <c r="D149" s="5" t="s">
        <v>165</v>
      </c>
      <c r="E149" s="8" t="s">
        <v>107</v>
      </c>
      <c r="F149" s="13">
        <v>35306</v>
      </c>
      <c r="G149" s="6">
        <v>40250</v>
      </c>
      <c r="H149" s="58">
        <f t="shared" si="57"/>
        <v>4945</v>
      </c>
      <c r="I149" s="59">
        <f t="shared" si="1"/>
        <v>13.538672142368242</v>
      </c>
      <c r="J149" s="65">
        <f t="shared" si="2"/>
        <v>13</v>
      </c>
      <c r="K149" s="52" t="s">
        <v>384</v>
      </c>
      <c r="L149" s="53" t="s">
        <v>107</v>
      </c>
      <c r="M149" s="54">
        <v>35306</v>
      </c>
      <c r="N149" s="54">
        <v>40613</v>
      </c>
      <c r="O149" s="60">
        <f t="shared" si="58"/>
        <v>5308</v>
      </c>
      <c r="P149" s="67">
        <f t="shared" si="6"/>
        <v>14.532511978097194</v>
      </c>
      <c r="Q149" s="60">
        <f t="shared" si="7"/>
        <v>14</v>
      </c>
      <c r="R149" s="54"/>
      <c r="S149" s="8"/>
    </row>
    <row r="150" spans="1:19" x14ac:dyDescent="0.2">
      <c r="A150" s="3" t="s">
        <v>249</v>
      </c>
      <c r="B150" s="5" t="s">
        <v>224</v>
      </c>
      <c r="C150" s="5" t="s">
        <v>225</v>
      </c>
      <c r="D150" s="5" t="s">
        <v>250</v>
      </c>
      <c r="E150" s="8" t="s">
        <v>107</v>
      </c>
      <c r="F150" s="13">
        <v>35306</v>
      </c>
      <c r="G150" s="6">
        <v>40153</v>
      </c>
      <c r="H150" s="58">
        <f t="shared" si="57"/>
        <v>4848</v>
      </c>
      <c r="I150" s="59">
        <f t="shared" si="1"/>
        <v>13.273100616016427</v>
      </c>
      <c r="J150" s="65">
        <f t="shared" si="2"/>
        <v>13</v>
      </c>
      <c r="K150" s="52" t="s">
        <v>165</v>
      </c>
      <c r="L150" s="53" t="s">
        <v>107</v>
      </c>
      <c r="M150" s="54">
        <v>35306</v>
      </c>
      <c r="N150" s="54">
        <v>40250</v>
      </c>
      <c r="O150" s="60">
        <f t="shared" si="58"/>
        <v>4945</v>
      </c>
      <c r="P150" s="67">
        <f t="shared" si="6"/>
        <v>13.538672142368242</v>
      </c>
      <c r="Q150" s="60">
        <f t="shared" si="7"/>
        <v>13</v>
      </c>
      <c r="R150" s="54"/>
      <c r="S150" s="8"/>
    </row>
    <row r="151" spans="1:19" x14ac:dyDescent="0.2">
      <c r="A151" s="3" t="s">
        <v>249</v>
      </c>
      <c r="B151" s="5" t="s">
        <v>224</v>
      </c>
      <c r="C151" s="5" t="s">
        <v>225</v>
      </c>
      <c r="D151" s="5" t="s">
        <v>165</v>
      </c>
      <c r="E151" s="8" t="s">
        <v>107</v>
      </c>
      <c r="F151" s="13">
        <v>35306</v>
      </c>
      <c r="G151" s="6">
        <v>40250</v>
      </c>
      <c r="H151" s="58">
        <f t="shared" si="57"/>
        <v>4945</v>
      </c>
      <c r="I151" s="59">
        <f t="shared" si="1"/>
        <v>13.538672142368242</v>
      </c>
      <c r="J151" s="65">
        <f t="shared" si="2"/>
        <v>13</v>
      </c>
      <c r="K151" s="52" t="s">
        <v>384</v>
      </c>
      <c r="L151" s="53" t="s">
        <v>107</v>
      </c>
      <c r="M151" s="54">
        <v>35306</v>
      </c>
      <c r="N151" s="54">
        <v>40613</v>
      </c>
      <c r="O151" s="60">
        <f t="shared" si="58"/>
        <v>5308</v>
      </c>
      <c r="P151" s="67">
        <f t="shared" si="6"/>
        <v>14.532511978097194</v>
      </c>
      <c r="Q151" s="60">
        <f t="shared" si="7"/>
        <v>14</v>
      </c>
      <c r="R151" s="54"/>
      <c r="S151" s="8"/>
    </row>
    <row r="152" spans="1:19" x14ac:dyDescent="0.2">
      <c r="A152" s="3" t="s">
        <v>249</v>
      </c>
      <c r="B152" s="5" t="s">
        <v>226</v>
      </c>
      <c r="C152" s="5" t="s">
        <v>225</v>
      </c>
      <c r="D152" s="5" t="s">
        <v>250</v>
      </c>
      <c r="E152" s="8" t="s">
        <v>107</v>
      </c>
      <c r="F152" s="13">
        <v>35306</v>
      </c>
      <c r="G152" s="6">
        <v>40153</v>
      </c>
      <c r="H152" s="58">
        <f t="shared" si="57"/>
        <v>4848</v>
      </c>
      <c r="I152" s="59">
        <f t="shared" si="1"/>
        <v>13.273100616016427</v>
      </c>
      <c r="J152" s="65">
        <f t="shared" si="2"/>
        <v>13</v>
      </c>
      <c r="K152" s="52" t="s">
        <v>165</v>
      </c>
      <c r="L152" s="53" t="s">
        <v>107</v>
      </c>
      <c r="M152" s="54">
        <v>35306</v>
      </c>
      <c r="N152" s="54">
        <v>40250</v>
      </c>
      <c r="O152" s="60">
        <f t="shared" si="58"/>
        <v>4945</v>
      </c>
      <c r="P152" s="67">
        <f t="shared" si="6"/>
        <v>13.538672142368242</v>
      </c>
      <c r="Q152" s="60">
        <f t="shared" si="7"/>
        <v>13</v>
      </c>
      <c r="R152" s="54"/>
      <c r="S152" s="8"/>
    </row>
    <row r="153" spans="1:19" x14ac:dyDescent="0.2">
      <c r="A153" s="3" t="s">
        <v>249</v>
      </c>
      <c r="B153" s="5" t="s">
        <v>226</v>
      </c>
      <c r="C153" s="5" t="s">
        <v>225</v>
      </c>
      <c r="D153" s="5" t="s">
        <v>165</v>
      </c>
      <c r="E153" s="8" t="s">
        <v>107</v>
      </c>
      <c r="F153" s="13">
        <v>35306</v>
      </c>
      <c r="G153" s="6">
        <v>40250</v>
      </c>
      <c r="H153" s="58">
        <f t="shared" si="57"/>
        <v>4945</v>
      </c>
      <c r="I153" s="59">
        <f t="shared" si="1"/>
        <v>13.538672142368242</v>
      </c>
      <c r="J153" s="65">
        <f t="shared" si="2"/>
        <v>13</v>
      </c>
      <c r="K153" s="52" t="s">
        <v>384</v>
      </c>
      <c r="L153" s="53" t="s">
        <v>107</v>
      </c>
      <c r="M153" s="54">
        <v>35306</v>
      </c>
      <c r="N153" s="54">
        <v>40613</v>
      </c>
      <c r="O153" s="60">
        <f t="shared" si="58"/>
        <v>5308</v>
      </c>
      <c r="P153" s="67">
        <f t="shared" si="6"/>
        <v>14.532511978097194</v>
      </c>
      <c r="Q153" s="60">
        <f t="shared" si="7"/>
        <v>14</v>
      </c>
      <c r="R153" s="54"/>
      <c r="S153" s="8"/>
    </row>
    <row r="154" spans="1:19" x14ac:dyDescent="0.2">
      <c r="A154" s="3" t="s">
        <v>249</v>
      </c>
      <c r="B154" s="5" t="s">
        <v>227</v>
      </c>
      <c r="C154" s="5" t="s">
        <v>225</v>
      </c>
      <c r="D154" s="5" t="s">
        <v>250</v>
      </c>
      <c r="E154" s="8" t="s">
        <v>107</v>
      </c>
      <c r="F154" s="13">
        <v>35306</v>
      </c>
      <c r="G154" s="6">
        <v>40153</v>
      </c>
      <c r="H154" s="58">
        <f t="shared" si="57"/>
        <v>4848</v>
      </c>
      <c r="I154" s="59">
        <f t="shared" si="1"/>
        <v>13.273100616016427</v>
      </c>
      <c r="J154" s="65">
        <f t="shared" si="2"/>
        <v>13</v>
      </c>
      <c r="K154" s="52" t="s">
        <v>165</v>
      </c>
      <c r="L154" s="53" t="s">
        <v>107</v>
      </c>
      <c r="M154" s="54">
        <v>35306</v>
      </c>
      <c r="N154" s="54">
        <v>40250</v>
      </c>
      <c r="O154" s="60">
        <f t="shared" si="58"/>
        <v>4945</v>
      </c>
      <c r="P154" s="67">
        <f t="shared" si="6"/>
        <v>13.538672142368242</v>
      </c>
      <c r="Q154" s="60">
        <f t="shared" si="7"/>
        <v>13</v>
      </c>
      <c r="R154" s="54"/>
      <c r="S154" s="8"/>
    </row>
    <row r="155" spans="1:19" x14ac:dyDescent="0.2">
      <c r="A155" s="3" t="s">
        <v>249</v>
      </c>
      <c r="B155" s="5" t="s">
        <v>227</v>
      </c>
      <c r="C155" s="5" t="s">
        <v>225</v>
      </c>
      <c r="D155" s="5" t="s">
        <v>165</v>
      </c>
      <c r="E155" s="8" t="s">
        <v>107</v>
      </c>
      <c r="F155" s="13">
        <v>35306</v>
      </c>
      <c r="G155" s="6">
        <v>40250</v>
      </c>
      <c r="H155" s="58">
        <f t="shared" si="57"/>
        <v>4945</v>
      </c>
      <c r="I155" s="59">
        <f t="shared" si="1"/>
        <v>13.538672142368242</v>
      </c>
      <c r="J155" s="65">
        <f t="shared" si="2"/>
        <v>13</v>
      </c>
      <c r="K155" s="52" t="s">
        <v>384</v>
      </c>
      <c r="L155" s="53" t="s">
        <v>107</v>
      </c>
      <c r="M155" s="54">
        <v>35306</v>
      </c>
      <c r="N155" s="54">
        <v>40613</v>
      </c>
      <c r="O155" s="60">
        <f t="shared" si="58"/>
        <v>5308</v>
      </c>
      <c r="P155" s="67">
        <f t="shared" si="6"/>
        <v>14.532511978097194</v>
      </c>
      <c r="Q155" s="60">
        <f t="shared" si="7"/>
        <v>14</v>
      </c>
      <c r="R155" s="54"/>
      <c r="S155" s="8"/>
    </row>
    <row r="156" spans="1:19" x14ac:dyDescent="0.2">
      <c r="A156" s="3" t="s">
        <v>249</v>
      </c>
      <c r="B156" s="5" t="s">
        <v>228</v>
      </c>
      <c r="C156" s="5" t="s">
        <v>225</v>
      </c>
      <c r="D156" s="5" t="s">
        <v>250</v>
      </c>
      <c r="E156" s="8" t="s">
        <v>107</v>
      </c>
      <c r="F156" s="13">
        <v>35306</v>
      </c>
      <c r="G156" s="6">
        <v>40153</v>
      </c>
      <c r="H156" s="58">
        <f t="shared" si="57"/>
        <v>4848</v>
      </c>
      <c r="I156" s="59">
        <f t="shared" si="1"/>
        <v>13.273100616016427</v>
      </c>
      <c r="J156" s="65">
        <f t="shared" si="2"/>
        <v>13</v>
      </c>
      <c r="K156" s="52" t="s">
        <v>165</v>
      </c>
      <c r="L156" s="53" t="s">
        <v>107</v>
      </c>
      <c r="M156" s="54">
        <v>35306</v>
      </c>
      <c r="N156" s="54">
        <v>40250</v>
      </c>
      <c r="O156" s="60">
        <f t="shared" si="58"/>
        <v>4945</v>
      </c>
      <c r="P156" s="67">
        <f t="shared" si="6"/>
        <v>13.538672142368242</v>
      </c>
      <c r="Q156" s="60">
        <f t="shared" si="7"/>
        <v>13</v>
      </c>
      <c r="R156" s="54"/>
      <c r="S156" s="8"/>
    </row>
    <row r="157" spans="1:19" x14ac:dyDescent="0.2">
      <c r="A157" s="3" t="s">
        <v>249</v>
      </c>
      <c r="B157" s="5" t="s">
        <v>228</v>
      </c>
      <c r="C157" s="5" t="s">
        <v>225</v>
      </c>
      <c r="D157" s="5" t="s">
        <v>165</v>
      </c>
      <c r="E157" s="8" t="s">
        <v>107</v>
      </c>
      <c r="F157" s="13">
        <v>35306</v>
      </c>
      <c r="G157" s="6">
        <v>40250</v>
      </c>
      <c r="H157" s="58">
        <f t="shared" si="57"/>
        <v>4945</v>
      </c>
      <c r="I157" s="59">
        <f t="shared" si="1"/>
        <v>13.538672142368242</v>
      </c>
      <c r="J157" s="65">
        <f t="shared" si="2"/>
        <v>13</v>
      </c>
      <c r="K157" s="52" t="s">
        <v>384</v>
      </c>
      <c r="L157" s="53" t="s">
        <v>107</v>
      </c>
      <c r="M157" s="54">
        <v>35306</v>
      </c>
      <c r="N157" s="54">
        <v>40613</v>
      </c>
      <c r="O157" s="60">
        <f>SUM(N157-M157)+1</f>
        <v>5308</v>
      </c>
      <c r="P157" s="67">
        <f t="shared" si="6"/>
        <v>14.532511978097194</v>
      </c>
      <c r="Q157" s="60">
        <f t="shared" si="7"/>
        <v>14</v>
      </c>
      <c r="R157" s="54"/>
      <c r="S157" s="8"/>
    </row>
    <row r="158" spans="1:19" x14ac:dyDescent="0.2">
      <c r="A158" s="3" t="s">
        <v>249</v>
      </c>
      <c r="B158" s="5" t="s">
        <v>228</v>
      </c>
      <c r="C158" s="5" t="s">
        <v>225</v>
      </c>
      <c r="D158" s="5" t="s">
        <v>384</v>
      </c>
      <c r="E158" s="8" t="s">
        <v>107</v>
      </c>
      <c r="F158" s="13">
        <v>35306</v>
      </c>
      <c r="G158" s="6">
        <v>40613</v>
      </c>
      <c r="H158" s="58">
        <f t="shared" si="57"/>
        <v>5308</v>
      </c>
      <c r="I158" s="59">
        <f>H158/365.25</f>
        <v>14.532511978097194</v>
      </c>
      <c r="J158" s="65">
        <f>TRUNC(I158,0)</f>
        <v>14</v>
      </c>
      <c r="K158" s="52" t="s">
        <v>427</v>
      </c>
      <c r="L158" s="53" t="s">
        <v>380</v>
      </c>
      <c r="M158" s="54">
        <v>33198</v>
      </c>
      <c r="N158" s="54">
        <v>40894</v>
      </c>
      <c r="O158" s="60">
        <f>SUM(N158-M158)+1</f>
        <v>7697</v>
      </c>
      <c r="P158" s="67">
        <f>O158/365.25</f>
        <v>21.073237508555785</v>
      </c>
      <c r="Q158" s="60">
        <f>TRUNC(P158,0)</f>
        <v>21</v>
      </c>
      <c r="R158" s="54"/>
      <c r="S158" s="8"/>
    </row>
    <row r="159" spans="1:19" x14ac:dyDescent="0.2">
      <c r="A159" s="3" t="s">
        <v>249</v>
      </c>
      <c r="B159" s="5" t="s">
        <v>228</v>
      </c>
      <c r="C159" s="5" t="s">
        <v>225</v>
      </c>
      <c r="D159" s="5" t="s">
        <v>427</v>
      </c>
      <c r="E159" s="8" t="s">
        <v>380</v>
      </c>
      <c r="F159" s="13">
        <v>33198</v>
      </c>
      <c r="G159" s="6">
        <v>40894</v>
      </c>
      <c r="H159" s="58">
        <f t="shared" si="57"/>
        <v>7697</v>
      </c>
      <c r="I159" s="59">
        <f t="shared" si="1"/>
        <v>21.073237508555785</v>
      </c>
      <c r="J159" s="65">
        <f t="shared" si="2"/>
        <v>21</v>
      </c>
      <c r="K159" s="52" t="s">
        <v>429</v>
      </c>
      <c r="L159" s="53" t="s">
        <v>380</v>
      </c>
      <c r="M159" s="54">
        <v>33198</v>
      </c>
      <c r="N159" s="54">
        <v>40915</v>
      </c>
      <c r="O159" s="60">
        <f t="shared" si="58"/>
        <v>7718</v>
      </c>
      <c r="P159" s="67">
        <f t="shared" si="6"/>
        <v>21.130732375085557</v>
      </c>
      <c r="Q159" s="60">
        <f t="shared" si="7"/>
        <v>21</v>
      </c>
      <c r="R159" s="54"/>
      <c r="S159" s="8"/>
    </row>
    <row r="160" spans="1:19" x14ac:dyDescent="0.2">
      <c r="A160" s="3" t="s">
        <v>249</v>
      </c>
      <c r="B160" s="5" t="s">
        <v>228</v>
      </c>
      <c r="C160" s="5" t="s">
        <v>225</v>
      </c>
      <c r="D160" s="5" t="s">
        <v>485</v>
      </c>
      <c r="E160" s="8" t="s">
        <v>486</v>
      </c>
      <c r="F160" s="13">
        <v>27056</v>
      </c>
      <c r="G160" s="6">
        <v>35124</v>
      </c>
      <c r="H160" s="58">
        <f t="shared" ref="H160" si="59">SUM(G160-F160)+1</f>
        <v>8069</v>
      </c>
      <c r="I160" s="59">
        <f t="shared" ref="I160" si="60">H160/365.25</f>
        <v>22.091718001368925</v>
      </c>
      <c r="J160" s="65">
        <f t="shared" ref="J160" si="61">TRUNC(I160,0)</f>
        <v>22</v>
      </c>
      <c r="K160" s="52" t="s">
        <v>624</v>
      </c>
      <c r="L160" s="53" t="s">
        <v>380</v>
      </c>
      <c r="M160" s="54">
        <v>33198</v>
      </c>
      <c r="N160" s="54">
        <v>41548</v>
      </c>
      <c r="O160" s="60">
        <f t="shared" ref="O160" si="62">SUM(N160-M160)+1</f>
        <v>8351</v>
      </c>
      <c r="P160" s="67">
        <f t="shared" ref="P160" si="63">O160/365.25</f>
        <v>22.863791923340177</v>
      </c>
      <c r="Q160" s="60">
        <f t="shared" ref="Q160" si="64">TRUNC(P160,0)</f>
        <v>22</v>
      </c>
      <c r="R160" s="54"/>
      <c r="S160" s="8"/>
    </row>
    <row r="161" spans="1:19" x14ac:dyDescent="0.2">
      <c r="A161" s="3" t="s">
        <v>249</v>
      </c>
      <c r="B161" s="5" t="s">
        <v>228</v>
      </c>
      <c r="C161" s="5" t="s">
        <v>222</v>
      </c>
      <c r="D161" s="5" t="s">
        <v>50</v>
      </c>
      <c r="E161" s="8" t="s">
        <v>23</v>
      </c>
      <c r="F161" s="13">
        <v>32541</v>
      </c>
      <c r="G161" s="6">
        <v>39032</v>
      </c>
      <c r="H161" s="58">
        <f t="shared" si="57"/>
        <v>6492</v>
      </c>
      <c r="I161" s="59">
        <f>H161/365.25</f>
        <v>17.774127310061601</v>
      </c>
      <c r="J161" s="65">
        <f>TRUNC(I161,0)</f>
        <v>17</v>
      </c>
      <c r="K161" s="52" t="s">
        <v>465</v>
      </c>
      <c r="L161" s="53" t="s">
        <v>23</v>
      </c>
      <c r="M161" s="54">
        <v>32541</v>
      </c>
      <c r="N161" s="54">
        <v>40894</v>
      </c>
      <c r="O161" s="60">
        <f>SUM(N161-M161)+1</f>
        <v>8354</v>
      </c>
      <c r="P161" s="67">
        <f>O161/365.25</f>
        <v>22.872005475701574</v>
      </c>
      <c r="Q161" s="60">
        <f>TRUNC(P161,0)</f>
        <v>22</v>
      </c>
      <c r="R161" s="54"/>
      <c r="S161" s="8"/>
    </row>
    <row r="162" spans="1:19" x14ac:dyDescent="0.2">
      <c r="A162" s="3" t="s">
        <v>251</v>
      </c>
      <c r="B162" s="5" t="s">
        <v>221</v>
      </c>
      <c r="C162" s="5" t="s">
        <v>222</v>
      </c>
      <c r="D162" s="5" t="s">
        <v>252</v>
      </c>
      <c r="E162" s="8" t="s">
        <v>23</v>
      </c>
      <c r="F162" s="13">
        <v>32541</v>
      </c>
      <c r="G162" s="6">
        <v>37899</v>
      </c>
      <c r="H162" s="58">
        <f t="shared" si="57"/>
        <v>5359</v>
      </c>
      <c r="I162" s="59">
        <f t="shared" si="1"/>
        <v>14.67214236824093</v>
      </c>
      <c r="J162" s="65">
        <f t="shared" si="2"/>
        <v>14</v>
      </c>
      <c r="K162" s="52" t="s">
        <v>180</v>
      </c>
      <c r="L162" s="53" t="s">
        <v>23</v>
      </c>
      <c r="M162" s="54">
        <v>32541</v>
      </c>
      <c r="N162" s="54">
        <v>38318</v>
      </c>
      <c r="O162" s="60">
        <f t="shared" si="58"/>
        <v>5778</v>
      </c>
      <c r="P162" s="67">
        <f t="shared" si="6"/>
        <v>15.819301848049282</v>
      </c>
      <c r="Q162" s="60">
        <f t="shared" si="7"/>
        <v>15</v>
      </c>
      <c r="R162" s="54"/>
      <c r="S162" s="8"/>
    </row>
    <row r="163" spans="1:19" x14ac:dyDescent="0.2">
      <c r="A163" s="3" t="s">
        <v>251</v>
      </c>
      <c r="B163" s="5" t="s">
        <v>242</v>
      </c>
      <c r="C163" s="5" t="s">
        <v>225</v>
      </c>
      <c r="D163" s="5" t="s">
        <v>495</v>
      </c>
      <c r="E163" s="8" t="s">
        <v>204</v>
      </c>
      <c r="F163" s="13">
        <v>36013</v>
      </c>
      <c r="G163" s="6">
        <v>40950</v>
      </c>
      <c r="H163" s="58">
        <f t="shared" si="57"/>
        <v>4938</v>
      </c>
      <c r="I163" s="59">
        <f t="shared" si="1"/>
        <v>13.519507186858316</v>
      </c>
      <c r="J163" s="65">
        <f t="shared" si="2"/>
        <v>13</v>
      </c>
      <c r="K163" s="52" t="s">
        <v>505</v>
      </c>
      <c r="L163" s="53" t="s">
        <v>204</v>
      </c>
      <c r="M163" s="54">
        <v>36013</v>
      </c>
      <c r="N163" s="54">
        <v>40993</v>
      </c>
      <c r="O163" s="60">
        <f>SUM(N163-M163)+1</f>
        <v>4981</v>
      </c>
      <c r="P163" s="67">
        <f t="shared" si="6"/>
        <v>13.637234770704996</v>
      </c>
      <c r="Q163" s="60">
        <f t="shared" si="7"/>
        <v>13</v>
      </c>
      <c r="R163" s="54"/>
      <c r="S163" s="8"/>
    </row>
    <row r="164" spans="1:19" x14ac:dyDescent="0.2">
      <c r="A164" s="3" t="s">
        <v>251</v>
      </c>
      <c r="B164" s="5" t="s">
        <v>245</v>
      </c>
      <c r="C164" s="5" t="s">
        <v>225</v>
      </c>
      <c r="D164" s="5" t="s">
        <v>170</v>
      </c>
      <c r="E164" s="8" t="s">
        <v>46</v>
      </c>
      <c r="F164" s="13" t="s">
        <v>346</v>
      </c>
      <c r="G164" s="6">
        <v>39116</v>
      </c>
      <c r="H164" s="58" t="e">
        <f t="shared" si="57"/>
        <v>#VALUE!</v>
      </c>
      <c r="I164" s="59" t="e">
        <f t="shared" si="1"/>
        <v>#VALUE!</v>
      </c>
      <c r="J164" s="65" t="e">
        <f t="shared" si="2"/>
        <v>#VALUE!</v>
      </c>
      <c r="K164" s="52" t="s">
        <v>352</v>
      </c>
      <c r="L164" s="53" t="s">
        <v>107</v>
      </c>
      <c r="M164" s="54">
        <v>35306</v>
      </c>
      <c r="N164" s="54">
        <v>40474</v>
      </c>
      <c r="O164" s="60">
        <f t="shared" si="58"/>
        <v>5169</v>
      </c>
      <c r="P164" s="67">
        <f t="shared" si="6"/>
        <v>14.151950718685832</v>
      </c>
      <c r="Q164" s="60">
        <f t="shared" si="7"/>
        <v>14</v>
      </c>
      <c r="R164" s="54"/>
      <c r="S164" s="8"/>
    </row>
    <row r="165" spans="1:19" x14ac:dyDescent="0.2">
      <c r="A165" s="3" t="s">
        <v>251</v>
      </c>
      <c r="B165" s="5" t="s">
        <v>245</v>
      </c>
      <c r="C165" s="5" t="s">
        <v>225</v>
      </c>
      <c r="D165" s="5" t="s">
        <v>352</v>
      </c>
      <c r="E165" s="8" t="s">
        <v>107</v>
      </c>
      <c r="F165" s="13">
        <v>35306</v>
      </c>
      <c r="G165" s="6">
        <v>40474</v>
      </c>
      <c r="H165" s="58">
        <f t="shared" si="57"/>
        <v>5169</v>
      </c>
      <c r="I165" s="59">
        <f t="shared" si="1"/>
        <v>14.151950718685832</v>
      </c>
      <c r="J165" s="65">
        <f t="shared" si="2"/>
        <v>14</v>
      </c>
      <c r="K165" s="52" t="s">
        <v>383</v>
      </c>
      <c r="L165" s="53" t="s">
        <v>107</v>
      </c>
      <c r="M165" s="54">
        <v>35306</v>
      </c>
      <c r="N165" s="54">
        <v>40612</v>
      </c>
      <c r="O165" s="60">
        <f t="shared" si="58"/>
        <v>5307</v>
      </c>
      <c r="P165" s="67">
        <f t="shared" si="6"/>
        <v>14.529774127310061</v>
      </c>
      <c r="Q165" s="60">
        <f t="shared" si="7"/>
        <v>14</v>
      </c>
      <c r="R165" s="54"/>
      <c r="S165" s="8"/>
    </row>
    <row r="166" spans="1:19" x14ac:dyDescent="0.2">
      <c r="A166" s="3" t="s">
        <v>251</v>
      </c>
      <c r="B166" s="5" t="s">
        <v>245</v>
      </c>
      <c r="C166" s="5" t="s">
        <v>225</v>
      </c>
      <c r="D166" s="5" t="s">
        <v>383</v>
      </c>
      <c r="E166" s="8" t="s">
        <v>107</v>
      </c>
      <c r="F166" s="13">
        <v>35306</v>
      </c>
      <c r="G166" s="6">
        <v>40612</v>
      </c>
      <c r="H166" s="58">
        <f t="shared" si="57"/>
        <v>5307</v>
      </c>
      <c r="I166" s="59">
        <f>H166/365.25</f>
        <v>14.529774127310061</v>
      </c>
      <c r="J166" s="65">
        <f>TRUNC(I166,0)</f>
        <v>14</v>
      </c>
      <c r="K166" s="52" t="s">
        <v>577</v>
      </c>
      <c r="L166" s="53" t="s">
        <v>204</v>
      </c>
      <c r="M166" s="54">
        <v>36013</v>
      </c>
      <c r="N166" s="54">
        <v>41245</v>
      </c>
      <c r="O166" s="60">
        <f>SUM(N166-M166)+1</f>
        <v>5233</v>
      </c>
      <c r="P166" s="67">
        <f>O166/365.25</f>
        <v>14.327173169062286</v>
      </c>
      <c r="Q166" s="60">
        <f>TRUNC(P166,0)</f>
        <v>14</v>
      </c>
      <c r="R166" s="54"/>
      <c r="S166" s="8"/>
    </row>
    <row r="167" spans="1:19" x14ac:dyDescent="0.2">
      <c r="A167" s="3" t="s">
        <v>251</v>
      </c>
      <c r="B167" s="5" t="s">
        <v>221</v>
      </c>
      <c r="C167" s="5" t="s">
        <v>225</v>
      </c>
      <c r="D167" s="5" t="s">
        <v>170</v>
      </c>
      <c r="E167" s="8" t="s">
        <v>46</v>
      </c>
      <c r="F167" s="13" t="s">
        <v>346</v>
      </c>
      <c r="G167" s="6">
        <v>39116</v>
      </c>
      <c r="H167" s="58" t="e">
        <f t="shared" si="57"/>
        <v>#VALUE!</v>
      </c>
      <c r="I167" s="59" t="e">
        <f t="shared" si="1"/>
        <v>#VALUE!</v>
      </c>
      <c r="J167" s="65" t="e">
        <f t="shared" si="2"/>
        <v>#VALUE!</v>
      </c>
      <c r="K167" s="52" t="s">
        <v>352</v>
      </c>
      <c r="L167" s="53" t="s">
        <v>107</v>
      </c>
      <c r="M167" s="54">
        <v>35306</v>
      </c>
      <c r="N167" s="54">
        <v>40474</v>
      </c>
      <c r="O167" s="60">
        <f t="shared" si="58"/>
        <v>5169</v>
      </c>
      <c r="P167" s="67">
        <f t="shared" si="6"/>
        <v>14.151950718685832</v>
      </c>
      <c r="Q167" s="60">
        <f t="shared" si="7"/>
        <v>14</v>
      </c>
      <c r="R167" s="54"/>
      <c r="S167" s="8"/>
    </row>
    <row r="168" spans="1:19" x14ac:dyDescent="0.2">
      <c r="A168" s="3" t="s">
        <v>251</v>
      </c>
      <c r="B168" s="5" t="s">
        <v>221</v>
      </c>
      <c r="C168" s="5" t="s">
        <v>225</v>
      </c>
      <c r="D168" s="5" t="s">
        <v>352</v>
      </c>
      <c r="E168" s="8" t="s">
        <v>107</v>
      </c>
      <c r="F168" s="13">
        <v>35306</v>
      </c>
      <c r="G168" s="6">
        <v>40474</v>
      </c>
      <c r="H168" s="58">
        <f t="shared" si="57"/>
        <v>5169</v>
      </c>
      <c r="I168" s="59">
        <f t="shared" si="1"/>
        <v>14.151950718685832</v>
      </c>
      <c r="J168" s="65">
        <f t="shared" si="2"/>
        <v>14</v>
      </c>
      <c r="K168" s="52" t="s">
        <v>383</v>
      </c>
      <c r="L168" s="53" t="s">
        <v>107</v>
      </c>
      <c r="M168" s="54">
        <v>35306</v>
      </c>
      <c r="N168" s="54">
        <v>40612</v>
      </c>
      <c r="O168" s="60">
        <f>SUM(N168-M168)+1</f>
        <v>5307</v>
      </c>
      <c r="P168" s="67">
        <f t="shared" si="6"/>
        <v>14.529774127310061</v>
      </c>
      <c r="Q168" s="60">
        <f t="shared" si="7"/>
        <v>14</v>
      </c>
      <c r="R168" s="54"/>
      <c r="S168" s="8"/>
    </row>
    <row r="169" spans="1:19" x14ac:dyDescent="0.2">
      <c r="A169" s="3" t="s">
        <v>251</v>
      </c>
      <c r="B169" s="5" t="s">
        <v>221</v>
      </c>
      <c r="C169" s="5" t="s">
        <v>225</v>
      </c>
      <c r="D169" s="5" t="s">
        <v>383</v>
      </c>
      <c r="E169" s="8" t="s">
        <v>107</v>
      </c>
      <c r="F169" s="13">
        <v>35306</v>
      </c>
      <c r="G169" s="6">
        <v>40612</v>
      </c>
      <c r="H169" s="58">
        <f t="shared" si="57"/>
        <v>5307</v>
      </c>
      <c r="I169" s="59">
        <f t="shared" si="1"/>
        <v>14.529774127310061</v>
      </c>
      <c r="J169" s="65">
        <f t="shared" si="2"/>
        <v>14</v>
      </c>
      <c r="K169" s="52" t="s">
        <v>577</v>
      </c>
      <c r="L169" s="53" t="s">
        <v>204</v>
      </c>
      <c r="M169" s="54">
        <v>36013</v>
      </c>
      <c r="N169" s="54">
        <v>41245</v>
      </c>
      <c r="O169" s="60">
        <f>SUM(N169-M169)+1</f>
        <v>5233</v>
      </c>
      <c r="P169" s="67">
        <f t="shared" si="6"/>
        <v>14.327173169062286</v>
      </c>
      <c r="Q169" s="60">
        <f t="shared" si="7"/>
        <v>14</v>
      </c>
      <c r="R169" s="54"/>
      <c r="S169" s="8"/>
    </row>
    <row r="170" spans="1:19" x14ac:dyDescent="0.2">
      <c r="A170" s="3" t="s">
        <v>251</v>
      </c>
      <c r="B170" s="5" t="s">
        <v>221</v>
      </c>
      <c r="C170" s="5" t="s">
        <v>222</v>
      </c>
      <c r="D170" s="5" t="s">
        <v>30</v>
      </c>
      <c r="E170" s="8" t="s">
        <v>23</v>
      </c>
      <c r="F170" s="13">
        <v>32541</v>
      </c>
      <c r="G170" s="6">
        <v>37899</v>
      </c>
      <c r="H170" s="58">
        <f t="shared" si="57"/>
        <v>5359</v>
      </c>
      <c r="I170" s="59">
        <f t="shared" si="1"/>
        <v>14.67214236824093</v>
      </c>
      <c r="J170" s="65">
        <f t="shared" si="2"/>
        <v>14</v>
      </c>
      <c r="K170" s="52" t="s">
        <v>504</v>
      </c>
      <c r="L170" s="53" t="s">
        <v>499</v>
      </c>
      <c r="M170" s="54">
        <v>35500</v>
      </c>
      <c r="N170" s="54">
        <v>40983</v>
      </c>
      <c r="O170" s="60">
        <f t="shared" si="58"/>
        <v>5484</v>
      </c>
      <c r="P170" s="67">
        <f t="shared" si="6"/>
        <v>15.014373716632443</v>
      </c>
      <c r="Q170" s="60">
        <f t="shared" si="7"/>
        <v>15</v>
      </c>
      <c r="R170" s="54"/>
      <c r="S170" s="8"/>
    </row>
    <row r="171" spans="1:19" x14ac:dyDescent="0.2">
      <c r="A171" s="3" t="s">
        <v>251</v>
      </c>
      <c r="B171" s="5" t="s">
        <v>230</v>
      </c>
      <c r="C171" s="5" t="s">
        <v>225</v>
      </c>
      <c r="D171" s="5" t="s">
        <v>170</v>
      </c>
      <c r="E171" s="8" t="s">
        <v>46</v>
      </c>
      <c r="F171" s="13" t="s">
        <v>346</v>
      </c>
      <c r="G171" s="6">
        <v>39116</v>
      </c>
      <c r="H171" s="58" t="e">
        <f t="shared" si="57"/>
        <v>#VALUE!</v>
      </c>
      <c r="I171" s="59" t="e">
        <f t="shared" si="1"/>
        <v>#VALUE!</v>
      </c>
      <c r="J171" s="65" t="e">
        <f t="shared" si="2"/>
        <v>#VALUE!</v>
      </c>
      <c r="K171" s="52" t="s">
        <v>352</v>
      </c>
      <c r="L171" s="53" t="s">
        <v>107</v>
      </c>
      <c r="M171" s="54">
        <v>35306</v>
      </c>
      <c r="N171" s="54">
        <v>40474</v>
      </c>
      <c r="O171" s="60">
        <f t="shared" si="58"/>
        <v>5169</v>
      </c>
      <c r="P171" s="67">
        <f t="shared" si="6"/>
        <v>14.151950718685832</v>
      </c>
      <c r="Q171" s="60">
        <f t="shared" si="7"/>
        <v>14</v>
      </c>
      <c r="R171" s="54"/>
      <c r="S171" s="8"/>
    </row>
    <row r="172" spans="1:19" x14ac:dyDescent="0.2">
      <c r="A172" s="3" t="s">
        <v>251</v>
      </c>
      <c r="B172" s="5" t="s">
        <v>230</v>
      </c>
      <c r="C172" s="5" t="s">
        <v>225</v>
      </c>
      <c r="D172" s="5" t="s">
        <v>352</v>
      </c>
      <c r="E172" s="8" t="s">
        <v>107</v>
      </c>
      <c r="F172" s="13">
        <v>35306</v>
      </c>
      <c r="G172" s="6">
        <v>40474</v>
      </c>
      <c r="H172" s="58">
        <f t="shared" ref="H172:H204" si="65">SUM(G172-F172)+1</f>
        <v>5169</v>
      </c>
      <c r="I172" s="59">
        <f t="shared" si="1"/>
        <v>14.151950718685832</v>
      </c>
      <c r="J172" s="65">
        <f t="shared" si="2"/>
        <v>14</v>
      </c>
      <c r="K172" s="52" t="s">
        <v>383</v>
      </c>
      <c r="L172" s="53" t="s">
        <v>107</v>
      </c>
      <c r="M172" s="54">
        <v>35306</v>
      </c>
      <c r="N172" s="54">
        <v>40612</v>
      </c>
      <c r="O172" s="60">
        <f t="shared" si="58"/>
        <v>5307</v>
      </c>
      <c r="P172" s="67">
        <f t="shared" si="6"/>
        <v>14.529774127310061</v>
      </c>
      <c r="Q172" s="60">
        <f t="shared" si="7"/>
        <v>14</v>
      </c>
      <c r="R172" s="54"/>
      <c r="S172" s="8"/>
    </row>
    <row r="173" spans="1:19" x14ac:dyDescent="0.2">
      <c r="A173" s="3" t="s">
        <v>251</v>
      </c>
      <c r="B173" s="5" t="s">
        <v>230</v>
      </c>
      <c r="C173" s="5" t="s">
        <v>225</v>
      </c>
      <c r="D173" s="5" t="s">
        <v>383</v>
      </c>
      <c r="E173" s="8" t="s">
        <v>107</v>
      </c>
      <c r="F173" s="13">
        <v>35306</v>
      </c>
      <c r="G173" s="6">
        <v>40612</v>
      </c>
      <c r="H173" s="58">
        <f t="shared" si="65"/>
        <v>5307</v>
      </c>
      <c r="I173" s="59">
        <f>H173/365.25</f>
        <v>14.529774127310061</v>
      </c>
      <c r="J173" s="65">
        <f>TRUNC(I173,0)</f>
        <v>14</v>
      </c>
      <c r="K173" s="52" t="s">
        <v>577</v>
      </c>
      <c r="L173" s="53" t="s">
        <v>204</v>
      </c>
      <c r="M173" s="54">
        <v>36013</v>
      </c>
      <c r="N173" s="54">
        <v>41245</v>
      </c>
      <c r="O173" s="60">
        <f t="shared" si="58"/>
        <v>5233</v>
      </c>
      <c r="P173" s="67">
        <f>O173/365.25</f>
        <v>14.327173169062286</v>
      </c>
      <c r="Q173" s="60">
        <f>TRUNC(P173,0)</f>
        <v>14</v>
      </c>
      <c r="R173" s="54"/>
      <c r="S173" s="8"/>
    </row>
    <row r="174" spans="1:19" x14ac:dyDescent="0.2">
      <c r="A174" s="3" t="s">
        <v>251</v>
      </c>
      <c r="B174" s="5" t="s">
        <v>224</v>
      </c>
      <c r="C174" s="5" t="s">
        <v>225</v>
      </c>
      <c r="D174" s="5" t="s">
        <v>170</v>
      </c>
      <c r="E174" s="8" t="s">
        <v>46</v>
      </c>
      <c r="F174" s="13" t="s">
        <v>346</v>
      </c>
      <c r="G174" s="6">
        <v>39116</v>
      </c>
      <c r="H174" s="58" t="e">
        <f t="shared" si="65"/>
        <v>#VALUE!</v>
      </c>
      <c r="I174" s="59" t="e">
        <f t="shared" si="1"/>
        <v>#VALUE!</v>
      </c>
      <c r="J174" s="65" t="e">
        <f t="shared" si="2"/>
        <v>#VALUE!</v>
      </c>
      <c r="K174" s="52" t="s">
        <v>352</v>
      </c>
      <c r="L174" s="53" t="s">
        <v>107</v>
      </c>
      <c r="M174" s="54">
        <v>35306</v>
      </c>
      <c r="N174" s="54">
        <v>40474</v>
      </c>
      <c r="O174" s="60">
        <f t="shared" si="58"/>
        <v>5169</v>
      </c>
      <c r="P174" s="67">
        <f t="shared" si="6"/>
        <v>14.151950718685832</v>
      </c>
      <c r="Q174" s="60">
        <f t="shared" si="7"/>
        <v>14</v>
      </c>
      <c r="R174" s="54"/>
      <c r="S174" s="8"/>
    </row>
    <row r="175" spans="1:19" x14ac:dyDescent="0.2">
      <c r="A175" s="3" t="s">
        <v>251</v>
      </c>
      <c r="B175" s="5" t="s">
        <v>224</v>
      </c>
      <c r="C175" s="5" t="s">
        <v>225</v>
      </c>
      <c r="D175" s="5" t="s">
        <v>352</v>
      </c>
      <c r="E175" s="8" t="s">
        <v>107</v>
      </c>
      <c r="F175" s="13">
        <v>35306</v>
      </c>
      <c r="G175" s="6">
        <v>40474</v>
      </c>
      <c r="H175" s="58">
        <f t="shared" si="65"/>
        <v>5169</v>
      </c>
      <c r="I175" s="59">
        <f t="shared" si="1"/>
        <v>14.151950718685832</v>
      </c>
      <c r="J175" s="65">
        <f t="shared" si="2"/>
        <v>14</v>
      </c>
      <c r="K175" s="52" t="s">
        <v>383</v>
      </c>
      <c r="L175" s="53" t="s">
        <v>107</v>
      </c>
      <c r="M175" s="54">
        <v>35306</v>
      </c>
      <c r="N175" s="54">
        <v>40612</v>
      </c>
      <c r="O175" s="60">
        <f t="shared" si="58"/>
        <v>5307</v>
      </c>
      <c r="P175" s="67">
        <f t="shared" si="6"/>
        <v>14.529774127310061</v>
      </c>
      <c r="Q175" s="60">
        <f t="shared" si="7"/>
        <v>14</v>
      </c>
      <c r="R175" s="54"/>
      <c r="S175" s="8"/>
    </row>
    <row r="176" spans="1:19" x14ac:dyDescent="0.2">
      <c r="A176" s="3" t="s">
        <v>251</v>
      </c>
      <c r="B176" s="5" t="s">
        <v>226</v>
      </c>
      <c r="C176" s="5" t="s">
        <v>225</v>
      </c>
      <c r="D176" s="5" t="s">
        <v>383</v>
      </c>
      <c r="E176" s="8" t="s">
        <v>107</v>
      </c>
      <c r="F176" s="13">
        <v>35306</v>
      </c>
      <c r="G176" s="6">
        <v>40612</v>
      </c>
      <c r="H176" s="58">
        <f t="shared" si="65"/>
        <v>5307</v>
      </c>
      <c r="I176" s="59">
        <f t="shared" si="1"/>
        <v>14.529774127310061</v>
      </c>
      <c r="J176" s="65">
        <f t="shared" si="2"/>
        <v>14</v>
      </c>
      <c r="K176" s="52" t="s">
        <v>577</v>
      </c>
      <c r="L176" s="53" t="s">
        <v>204</v>
      </c>
      <c r="M176" s="54">
        <v>36013</v>
      </c>
      <c r="N176" s="54">
        <v>41245</v>
      </c>
      <c r="O176" s="60">
        <f>SUM(N176-M176)+1</f>
        <v>5233</v>
      </c>
      <c r="P176" s="67">
        <f t="shared" si="6"/>
        <v>14.327173169062286</v>
      </c>
      <c r="Q176" s="60">
        <f t="shared" si="7"/>
        <v>14</v>
      </c>
      <c r="R176" s="54"/>
      <c r="S176" s="8"/>
    </row>
    <row r="177" spans="1:19" x14ac:dyDescent="0.2">
      <c r="A177" s="3" t="s">
        <v>251</v>
      </c>
      <c r="B177" s="5" t="s">
        <v>226</v>
      </c>
      <c r="C177" s="5" t="s">
        <v>225</v>
      </c>
      <c r="D177" s="5" t="s">
        <v>170</v>
      </c>
      <c r="E177" s="8" t="s">
        <v>46</v>
      </c>
      <c r="F177" s="13" t="s">
        <v>346</v>
      </c>
      <c r="G177" s="6">
        <v>39116</v>
      </c>
      <c r="H177" s="58" t="e">
        <f t="shared" si="65"/>
        <v>#VALUE!</v>
      </c>
      <c r="I177" s="59" t="e">
        <f t="shared" si="1"/>
        <v>#VALUE!</v>
      </c>
      <c r="J177" s="65" t="e">
        <f t="shared" si="2"/>
        <v>#VALUE!</v>
      </c>
      <c r="K177" s="52" t="s">
        <v>352</v>
      </c>
      <c r="L177" s="53" t="s">
        <v>107</v>
      </c>
      <c r="M177" s="54">
        <v>35306</v>
      </c>
      <c r="N177" s="54">
        <v>40474</v>
      </c>
      <c r="O177" s="60">
        <f t="shared" si="58"/>
        <v>5169</v>
      </c>
      <c r="P177" s="67">
        <f t="shared" si="6"/>
        <v>14.151950718685832</v>
      </c>
      <c r="Q177" s="60">
        <f t="shared" si="7"/>
        <v>14</v>
      </c>
      <c r="R177" s="54"/>
      <c r="S177" s="8"/>
    </row>
    <row r="178" spans="1:19" x14ac:dyDescent="0.2">
      <c r="A178" s="3" t="s">
        <v>251</v>
      </c>
      <c r="B178" s="5" t="s">
        <v>226</v>
      </c>
      <c r="C178" s="5" t="s">
        <v>225</v>
      </c>
      <c r="D178" s="5" t="s">
        <v>352</v>
      </c>
      <c r="E178" s="8" t="s">
        <v>107</v>
      </c>
      <c r="F178" s="13">
        <v>35306</v>
      </c>
      <c r="G178" s="6">
        <v>40474</v>
      </c>
      <c r="H178" s="58">
        <f t="shared" si="65"/>
        <v>5169</v>
      </c>
      <c r="I178" s="59">
        <f t="shared" si="1"/>
        <v>14.151950718685832</v>
      </c>
      <c r="J178" s="65">
        <f t="shared" si="2"/>
        <v>14</v>
      </c>
      <c r="K178" s="52" t="s">
        <v>383</v>
      </c>
      <c r="L178" s="53" t="s">
        <v>107</v>
      </c>
      <c r="M178" s="54">
        <v>35306</v>
      </c>
      <c r="N178" s="54">
        <v>40612</v>
      </c>
      <c r="O178" s="60">
        <f t="shared" si="58"/>
        <v>5307</v>
      </c>
      <c r="P178" s="67">
        <f t="shared" si="6"/>
        <v>14.529774127310061</v>
      </c>
      <c r="Q178" s="60">
        <f t="shared" si="7"/>
        <v>14</v>
      </c>
      <c r="R178" s="54"/>
      <c r="S178" s="8"/>
    </row>
    <row r="179" spans="1:19" x14ac:dyDescent="0.2">
      <c r="A179" s="3" t="s">
        <v>251</v>
      </c>
      <c r="B179" s="5" t="s">
        <v>226</v>
      </c>
      <c r="C179" s="5" t="s">
        <v>225</v>
      </c>
      <c r="D179" s="5" t="s">
        <v>383</v>
      </c>
      <c r="E179" s="8" t="s">
        <v>107</v>
      </c>
      <c r="F179" s="13">
        <v>35306</v>
      </c>
      <c r="G179" s="6">
        <v>40612</v>
      </c>
      <c r="H179" s="58">
        <f t="shared" si="65"/>
        <v>5307</v>
      </c>
      <c r="I179" s="59">
        <f>H179/365.25</f>
        <v>14.529774127310061</v>
      </c>
      <c r="J179" s="65">
        <f>TRUNC(I179,0)</f>
        <v>14</v>
      </c>
      <c r="K179" s="52" t="s">
        <v>577</v>
      </c>
      <c r="L179" s="53" t="s">
        <v>204</v>
      </c>
      <c r="M179" s="54">
        <v>36013</v>
      </c>
      <c r="N179" s="54">
        <v>41245</v>
      </c>
      <c r="O179" s="60">
        <f t="shared" si="58"/>
        <v>5233</v>
      </c>
      <c r="P179" s="67">
        <f>O179/365.25</f>
        <v>14.327173169062286</v>
      </c>
      <c r="Q179" s="60">
        <f>TRUNC(P179,0)</f>
        <v>14</v>
      </c>
      <c r="R179" s="54"/>
      <c r="S179" s="8"/>
    </row>
    <row r="180" spans="1:19" x14ac:dyDescent="0.2">
      <c r="A180" s="3" t="s">
        <v>251</v>
      </c>
      <c r="B180" s="5" t="s">
        <v>227</v>
      </c>
      <c r="C180" s="5" t="s">
        <v>225</v>
      </c>
      <c r="D180" s="5" t="s">
        <v>170</v>
      </c>
      <c r="E180" s="8" t="s">
        <v>46</v>
      </c>
      <c r="F180" s="13" t="s">
        <v>346</v>
      </c>
      <c r="G180" s="6">
        <v>39116</v>
      </c>
      <c r="H180" s="58" t="e">
        <f t="shared" si="65"/>
        <v>#VALUE!</v>
      </c>
      <c r="I180" s="59" t="e">
        <f t="shared" si="1"/>
        <v>#VALUE!</v>
      </c>
      <c r="J180" s="65" t="e">
        <f t="shared" si="2"/>
        <v>#VALUE!</v>
      </c>
      <c r="K180" s="52" t="s">
        <v>352</v>
      </c>
      <c r="L180" s="53" t="s">
        <v>107</v>
      </c>
      <c r="M180" s="54">
        <v>35306</v>
      </c>
      <c r="N180" s="54">
        <v>40474</v>
      </c>
      <c r="O180" s="60">
        <f t="shared" si="58"/>
        <v>5169</v>
      </c>
      <c r="P180" s="67">
        <f t="shared" si="6"/>
        <v>14.151950718685832</v>
      </c>
      <c r="Q180" s="60">
        <f t="shared" si="7"/>
        <v>14</v>
      </c>
      <c r="R180" s="54"/>
      <c r="S180" s="8"/>
    </row>
    <row r="181" spans="1:19" x14ac:dyDescent="0.2">
      <c r="A181" s="3" t="s">
        <v>251</v>
      </c>
      <c r="B181" s="5" t="s">
        <v>227</v>
      </c>
      <c r="C181" s="5" t="s">
        <v>225</v>
      </c>
      <c r="D181" s="5" t="s">
        <v>352</v>
      </c>
      <c r="E181" s="8" t="s">
        <v>107</v>
      </c>
      <c r="F181" s="13">
        <v>35306</v>
      </c>
      <c r="G181" s="6">
        <v>40474</v>
      </c>
      <c r="H181" s="58">
        <f t="shared" si="65"/>
        <v>5169</v>
      </c>
      <c r="I181" s="59">
        <f t="shared" si="1"/>
        <v>14.151950718685832</v>
      </c>
      <c r="J181" s="65">
        <f t="shared" si="2"/>
        <v>14</v>
      </c>
      <c r="K181" s="52" t="s">
        <v>383</v>
      </c>
      <c r="L181" s="53" t="s">
        <v>107</v>
      </c>
      <c r="M181" s="54">
        <v>35306</v>
      </c>
      <c r="N181" s="54">
        <v>40612</v>
      </c>
      <c r="O181" s="60">
        <f t="shared" si="58"/>
        <v>5307</v>
      </c>
      <c r="P181" s="67">
        <f t="shared" si="6"/>
        <v>14.529774127310061</v>
      </c>
      <c r="Q181" s="60">
        <f t="shared" si="7"/>
        <v>14</v>
      </c>
      <c r="R181" s="54"/>
      <c r="S181" s="8"/>
    </row>
    <row r="182" spans="1:19" x14ac:dyDescent="0.2">
      <c r="A182" s="3" t="s">
        <v>251</v>
      </c>
      <c r="B182" s="5" t="s">
        <v>227</v>
      </c>
      <c r="C182" s="5" t="s">
        <v>225</v>
      </c>
      <c r="D182" s="5" t="s">
        <v>383</v>
      </c>
      <c r="E182" s="8" t="s">
        <v>107</v>
      </c>
      <c r="F182" s="13">
        <v>35306</v>
      </c>
      <c r="G182" s="6">
        <v>40612</v>
      </c>
      <c r="H182" s="58">
        <f t="shared" si="65"/>
        <v>5307</v>
      </c>
      <c r="I182" s="59">
        <f>H182/365.25</f>
        <v>14.529774127310061</v>
      </c>
      <c r="J182" s="65">
        <f>TRUNC(I182,0)</f>
        <v>14</v>
      </c>
      <c r="K182" s="52" t="s">
        <v>577</v>
      </c>
      <c r="L182" s="53" t="s">
        <v>204</v>
      </c>
      <c r="M182" s="54">
        <v>36013</v>
      </c>
      <c r="N182" s="54">
        <v>41245</v>
      </c>
      <c r="O182" s="60">
        <f t="shared" si="58"/>
        <v>5233</v>
      </c>
      <c r="P182" s="67">
        <f>O182/365.25</f>
        <v>14.327173169062286</v>
      </c>
      <c r="Q182" s="60">
        <f>TRUNC(P182,0)</f>
        <v>14</v>
      </c>
      <c r="R182" s="54"/>
      <c r="S182" s="8"/>
    </row>
    <row r="183" spans="1:19" x14ac:dyDescent="0.2">
      <c r="A183" s="3" t="s">
        <v>251</v>
      </c>
      <c r="B183" s="5" t="s">
        <v>228</v>
      </c>
      <c r="C183" s="5" t="s">
        <v>225</v>
      </c>
      <c r="D183" s="5" t="s">
        <v>170</v>
      </c>
      <c r="E183" s="8" t="s">
        <v>46</v>
      </c>
      <c r="F183" s="13" t="s">
        <v>346</v>
      </c>
      <c r="G183" s="6">
        <v>39116</v>
      </c>
      <c r="H183" s="58" t="e">
        <f t="shared" si="65"/>
        <v>#VALUE!</v>
      </c>
      <c r="I183" s="59" t="e">
        <f t="shared" si="1"/>
        <v>#VALUE!</v>
      </c>
      <c r="J183" s="65" t="e">
        <f t="shared" si="2"/>
        <v>#VALUE!</v>
      </c>
      <c r="K183" s="52" t="s">
        <v>352</v>
      </c>
      <c r="L183" s="53" t="s">
        <v>107</v>
      </c>
      <c r="M183" s="54">
        <v>35306</v>
      </c>
      <c r="N183" s="54">
        <v>40474</v>
      </c>
      <c r="O183" s="60">
        <f t="shared" si="58"/>
        <v>5169</v>
      </c>
      <c r="P183" s="67">
        <f t="shared" si="6"/>
        <v>14.151950718685832</v>
      </c>
      <c r="Q183" s="60">
        <f t="shared" si="7"/>
        <v>14</v>
      </c>
      <c r="R183" s="54"/>
      <c r="S183" s="8"/>
    </row>
    <row r="184" spans="1:19" x14ac:dyDescent="0.2">
      <c r="A184" s="3" t="s">
        <v>251</v>
      </c>
      <c r="B184" s="5" t="s">
        <v>228</v>
      </c>
      <c r="C184" s="5" t="s">
        <v>225</v>
      </c>
      <c r="D184" s="5" t="s">
        <v>352</v>
      </c>
      <c r="E184" s="8" t="s">
        <v>107</v>
      </c>
      <c r="F184" s="13">
        <v>35306</v>
      </c>
      <c r="G184" s="6">
        <v>40474</v>
      </c>
      <c r="H184" s="58">
        <f t="shared" si="65"/>
        <v>5169</v>
      </c>
      <c r="I184" s="59">
        <f t="shared" si="1"/>
        <v>14.151950718685832</v>
      </c>
      <c r="J184" s="65">
        <f t="shared" si="2"/>
        <v>14</v>
      </c>
      <c r="K184" s="52" t="s">
        <v>383</v>
      </c>
      <c r="L184" s="53" t="s">
        <v>107</v>
      </c>
      <c r="M184" s="54">
        <v>35306</v>
      </c>
      <c r="N184" s="54">
        <v>40612</v>
      </c>
      <c r="O184" s="60">
        <f t="shared" si="58"/>
        <v>5307</v>
      </c>
      <c r="P184" s="67">
        <f t="shared" si="6"/>
        <v>14.529774127310061</v>
      </c>
      <c r="Q184" s="60">
        <f t="shared" si="7"/>
        <v>14</v>
      </c>
      <c r="R184" s="54"/>
      <c r="S184" s="8"/>
    </row>
    <row r="185" spans="1:19" x14ac:dyDescent="0.2">
      <c r="A185" s="3" t="s">
        <v>251</v>
      </c>
      <c r="B185" s="5" t="s">
        <v>228</v>
      </c>
      <c r="C185" s="5" t="s">
        <v>225</v>
      </c>
      <c r="D185" s="5" t="s">
        <v>383</v>
      </c>
      <c r="E185" s="8" t="s">
        <v>107</v>
      </c>
      <c r="F185" s="13">
        <v>35306</v>
      </c>
      <c r="G185" s="6">
        <v>40612</v>
      </c>
      <c r="H185" s="58">
        <f t="shared" si="65"/>
        <v>5307</v>
      </c>
      <c r="I185" s="59">
        <f t="shared" si="1"/>
        <v>14.529774127310061</v>
      </c>
      <c r="J185" s="65">
        <f t="shared" si="2"/>
        <v>14</v>
      </c>
      <c r="K185" s="52" t="s">
        <v>389</v>
      </c>
      <c r="L185" s="53" t="s">
        <v>380</v>
      </c>
      <c r="M185" s="54">
        <v>33167</v>
      </c>
      <c r="N185" s="54">
        <v>40628</v>
      </c>
      <c r="O185" s="60">
        <f t="shared" si="58"/>
        <v>7462</v>
      </c>
      <c r="P185" s="67">
        <f t="shared" si="6"/>
        <v>20.429842573579741</v>
      </c>
      <c r="Q185" s="60">
        <f t="shared" si="7"/>
        <v>20</v>
      </c>
      <c r="R185" s="54"/>
      <c r="S185" s="8"/>
    </row>
    <row r="186" spans="1:19" x14ac:dyDescent="0.2">
      <c r="A186" s="3" t="s">
        <v>251</v>
      </c>
      <c r="B186" s="5" t="s">
        <v>228</v>
      </c>
      <c r="C186" s="5" t="s">
        <v>225</v>
      </c>
      <c r="D186" s="5" t="s">
        <v>488</v>
      </c>
      <c r="E186" s="8" t="s">
        <v>486</v>
      </c>
      <c r="F186" s="13">
        <v>27056</v>
      </c>
      <c r="G186" s="6">
        <v>34404</v>
      </c>
      <c r="H186" s="58">
        <f t="shared" si="65"/>
        <v>7349</v>
      </c>
      <c r="I186" s="59">
        <f>H186/365.25</f>
        <v>20.120465434633811</v>
      </c>
      <c r="J186" s="65">
        <f>TRUNC(I186,0)</f>
        <v>20</v>
      </c>
      <c r="K186" s="52" t="s">
        <v>596</v>
      </c>
      <c r="L186" s="53" t="s">
        <v>380</v>
      </c>
      <c r="M186" s="54">
        <v>33167</v>
      </c>
      <c r="N186" s="54">
        <v>41377</v>
      </c>
      <c r="O186" s="60">
        <f>SUM(N186-M186)+1</f>
        <v>8211</v>
      </c>
      <c r="P186" s="67">
        <f>O186/365.25</f>
        <v>22.480492813141684</v>
      </c>
      <c r="Q186" s="60">
        <f>TRUNC(P186,0)</f>
        <v>22</v>
      </c>
      <c r="R186" s="54"/>
      <c r="S186" s="8"/>
    </row>
    <row r="187" spans="1:19" x14ac:dyDescent="0.2">
      <c r="A187" s="3" t="s">
        <v>253</v>
      </c>
      <c r="B187" s="5" t="s">
        <v>228</v>
      </c>
      <c r="C187" s="5" t="s">
        <v>225</v>
      </c>
      <c r="D187" s="5">
        <v>50.22</v>
      </c>
      <c r="E187" s="8" t="s">
        <v>486</v>
      </c>
      <c r="F187" s="13">
        <v>27056</v>
      </c>
      <c r="G187" s="6">
        <v>35488</v>
      </c>
      <c r="H187" s="58">
        <f t="shared" si="65"/>
        <v>8433</v>
      </c>
      <c r="I187" s="59">
        <f t="shared" si="1"/>
        <v>23.088295687885012</v>
      </c>
      <c r="J187" s="65">
        <f t="shared" si="2"/>
        <v>23</v>
      </c>
      <c r="K187" s="52" t="s">
        <v>581</v>
      </c>
      <c r="L187" s="53" t="s">
        <v>380</v>
      </c>
      <c r="M187" s="54">
        <v>33167</v>
      </c>
      <c r="N187" s="54">
        <v>41300</v>
      </c>
      <c r="O187" s="60">
        <f t="shared" si="58"/>
        <v>8134</v>
      </c>
      <c r="P187" s="67">
        <f t="shared" si="6"/>
        <v>22.269678302532512</v>
      </c>
      <c r="Q187" s="60">
        <f t="shared" si="7"/>
        <v>22</v>
      </c>
      <c r="R187" s="54"/>
      <c r="S187" s="8"/>
    </row>
    <row r="188" spans="1:19" x14ac:dyDescent="0.2">
      <c r="A188" s="3" t="s">
        <v>253</v>
      </c>
      <c r="B188" s="5" t="s">
        <v>228</v>
      </c>
      <c r="C188" s="5" t="s">
        <v>222</v>
      </c>
      <c r="D188" s="5" t="s">
        <v>580</v>
      </c>
      <c r="E188" s="8" t="s">
        <v>499</v>
      </c>
      <c r="F188" s="13">
        <v>35500</v>
      </c>
      <c r="G188" s="6">
        <v>41303</v>
      </c>
      <c r="H188" s="58">
        <f t="shared" si="65"/>
        <v>5804</v>
      </c>
      <c r="I188" s="59">
        <f>H188/365.25</f>
        <v>15.890485968514716</v>
      </c>
      <c r="J188" s="65">
        <f>TRUNC(I188,0)</f>
        <v>15</v>
      </c>
      <c r="K188" s="52" t="s">
        <v>593</v>
      </c>
      <c r="L188" s="53" t="s">
        <v>499</v>
      </c>
      <c r="M188" s="54">
        <v>35500</v>
      </c>
      <c r="N188" s="54">
        <v>41329</v>
      </c>
      <c r="O188" s="60">
        <f>SUM(N188-M188)+1</f>
        <v>5830</v>
      </c>
      <c r="P188" s="67">
        <f>O188/365.25</f>
        <v>15.961670088980151</v>
      </c>
      <c r="Q188" s="60">
        <f>TRUNC(P188,0)</f>
        <v>15</v>
      </c>
      <c r="R188" s="54"/>
      <c r="S188" s="8"/>
    </row>
    <row r="189" spans="1:19" x14ac:dyDescent="0.2">
      <c r="A189" s="3" t="s">
        <v>254</v>
      </c>
      <c r="B189" s="5" t="s">
        <v>228</v>
      </c>
      <c r="C189" s="5" t="s">
        <v>225</v>
      </c>
      <c r="D189" s="5" t="s">
        <v>489</v>
      </c>
      <c r="E189" s="8" t="s">
        <v>486</v>
      </c>
      <c r="F189" s="13">
        <v>27056</v>
      </c>
      <c r="G189" s="6">
        <v>34525</v>
      </c>
      <c r="H189" s="58">
        <f t="shared" si="65"/>
        <v>7470</v>
      </c>
      <c r="I189" s="59">
        <f t="shared" si="1"/>
        <v>20.451745379876797</v>
      </c>
      <c r="J189" s="65">
        <f t="shared" si="2"/>
        <v>20</v>
      </c>
      <c r="K189" s="52" t="s">
        <v>592</v>
      </c>
      <c r="L189" s="53" t="s">
        <v>380</v>
      </c>
      <c r="M189" s="54">
        <v>33167</v>
      </c>
      <c r="N189" s="54">
        <v>41329</v>
      </c>
      <c r="O189" s="60">
        <f t="shared" ref="O189:O232" si="66">SUM(N189-M189)+1</f>
        <v>8163</v>
      </c>
      <c r="P189" s="67">
        <f t="shared" si="6"/>
        <v>22.349075975359344</v>
      </c>
      <c r="Q189" s="60">
        <f t="shared" si="7"/>
        <v>22</v>
      </c>
      <c r="R189" s="54"/>
      <c r="S189" s="8"/>
    </row>
    <row r="190" spans="1:19" x14ac:dyDescent="0.2">
      <c r="A190" s="12" t="s">
        <v>188</v>
      </c>
      <c r="B190" s="5" t="s">
        <v>230</v>
      </c>
      <c r="C190" s="5" t="s">
        <v>225</v>
      </c>
      <c r="D190" s="5" t="s">
        <v>255</v>
      </c>
      <c r="E190" s="8" t="s">
        <v>164</v>
      </c>
      <c r="F190" s="13">
        <v>31653</v>
      </c>
      <c r="G190" s="6">
        <v>36610</v>
      </c>
      <c r="H190" s="58">
        <f t="shared" si="65"/>
        <v>4958</v>
      </c>
      <c r="I190" s="59">
        <f t="shared" si="1"/>
        <v>13.574264202600958</v>
      </c>
      <c r="J190" s="65">
        <f t="shared" si="2"/>
        <v>13</v>
      </c>
      <c r="K190" s="63" t="s">
        <v>56</v>
      </c>
      <c r="L190" s="53" t="s">
        <v>164</v>
      </c>
      <c r="M190" s="54">
        <v>31653</v>
      </c>
      <c r="N190" s="63">
        <v>36841</v>
      </c>
      <c r="O190" s="60">
        <f t="shared" si="66"/>
        <v>5189</v>
      </c>
      <c r="P190" s="67">
        <f t="shared" si="6"/>
        <v>14.206707734428473</v>
      </c>
      <c r="Q190" s="60">
        <f t="shared" si="7"/>
        <v>14</v>
      </c>
      <c r="R190" s="54"/>
      <c r="S190" s="8"/>
    </row>
    <row r="191" spans="1:19" x14ac:dyDescent="0.2">
      <c r="A191" s="12" t="s">
        <v>188</v>
      </c>
      <c r="B191" s="5" t="s">
        <v>230</v>
      </c>
      <c r="C191" s="5" t="s">
        <v>225</v>
      </c>
      <c r="D191" s="5" t="s">
        <v>56</v>
      </c>
      <c r="E191" s="8" t="s">
        <v>164</v>
      </c>
      <c r="F191" s="13">
        <v>31653</v>
      </c>
      <c r="G191" s="6">
        <v>36841</v>
      </c>
      <c r="H191" s="58">
        <f t="shared" si="65"/>
        <v>5189</v>
      </c>
      <c r="I191" s="59">
        <f t="shared" si="1"/>
        <v>14.206707734428473</v>
      </c>
      <c r="J191" s="65">
        <f t="shared" si="2"/>
        <v>14</v>
      </c>
      <c r="K191" s="63" t="s">
        <v>171</v>
      </c>
      <c r="L191" s="53" t="s">
        <v>164</v>
      </c>
      <c r="M191" s="54">
        <v>31653</v>
      </c>
      <c r="N191" s="63">
        <v>37597</v>
      </c>
      <c r="O191" s="60">
        <f t="shared" si="66"/>
        <v>5945</v>
      </c>
      <c r="P191" s="67">
        <f t="shared" si="6"/>
        <v>16.276522929500342</v>
      </c>
      <c r="Q191" s="60">
        <f t="shared" si="7"/>
        <v>16</v>
      </c>
      <c r="R191" s="54"/>
      <c r="S191" s="8"/>
    </row>
    <row r="192" spans="1:19" x14ac:dyDescent="0.2">
      <c r="A192" s="12" t="s">
        <v>188</v>
      </c>
      <c r="B192" s="5" t="s">
        <v>224</v>
      </c>
      <c r="C192" s="5" t="s">
        <v>225</v>
      </c>
      <c r="D192" s="5" t="s">
        <v>56</v>
      </c>
      <c r="E192" s="8" t="s">
        <v>164</v>
      </c>
      <c r="F192" s="13">
        <v>31653</v>
      </c>
      <c r="G192" s="6">
        <v>36841</v>
      </c>
      <c r="H192" s="58">
        <f t="shared" si="65"/>
        <v>5189</v>
      </c>
      <c r="I192" s="59">
        <f t="shared" si="1"/>
        <v>14.206707734428473</v>
      </c>
      <c r="J192" s="65">
        <f t="shared" si="2"/>
        <v>14</v>
      </c>
      <c r="K192" s="63" t="s">
        <v>171</v>
      </c>
      <c r="L192" s="53" t="s">
        <v>164</v>
      </c>
      <c r="M192" s="54">
        <v>31653</v>
      </c>
      <c r="N192" s="63">
        <v>37597</v>
      </c>
      <c r="O192" s="60">
        <f t="shared" si="66"/>
        <v>5945</v>
      </c>
      <c r="P192" s="67">
        <f t="shared" si="6"/>
        <v>16.276522929500342</v>
      </c>
      <c r="Q192" s="60">
        <f t="shared" si="7"/>
        <v>16</v>
      </c>
      <c r="R192" s="54"/>
      <c r="S192" s="8"/>
    </row>
    <row r="193" spans="1:19" x14ac:dyDescent="0.2">
      <c r="A193" s="12" t="s">
        <v>188</v>
      </c>
      <c r="B193" s="5" t="s">
        <v>226</v>
      </c>
      <c r="C193" s="5" t="s">
        <v>225</v>
      </c>
      <c r="D193" s="5" t="s">
        <v>56</v>
      </c>
      <c r="E193" s="8" t="s">
        <v>164</v>
      </c>
      <c r="F193" s="13">
        <v>31653</v>
      </c>
      <c r="G193" s="6">
        <v>36841</v>
      </c>
      <c r="H193" s="58">
        <f t="shared" si="65"/>
        <v>5189</v>
      </c>
      <c r="I193" s="59">
        <f t="shared" si="1"/>
        <v>14.206707734428473</v>
      </c>
      <c r="J193" s="65">
        <f t="shared" si="2"/>
        <v>14</v>
      </c>
      <c r="K193" s="63" t="s">
        <v>171</v>
      </c>
      <c r="L193" s="53" t="s">
        <v>164</v>
      </c>
      <c r="M193" s="54">
        <v>31653</v>
      </c>
      <c r="N193" s="63">
        <v>37597</v>
      </c>
      <c r="O193" s="60">
        <f t="shared" si="66"/>
        <v>5945</v>
      </c>
      <c r="P193" s="67">
        <f t="shared" si="6"/>
        <v>16.276522929500342</v>
      </c>
      <c r="Q193" s="60">
        <f t="shared" si="7"/>
        <v>16</v>
      </c>
      <c r="R193" s="54"/>
      <c r="S193" s="8"/>
    </row>
    <row r="194" spans="1:19" x14ac:dyDescent="0.2">
      <c r="A194" s="12" t="s">
        <v>188</v>
      </c>
      <c r="B194" s="5" t="s">
        <v>227</v>
      </c>
      <c r="C194" s="5" t="s">
        <v>225</v>
      </c>
      <c r="D194" s="5" t="s">
        <v>56</v>
      </c>
      <c r="E194" s="8" t="s">
        <v>164</v>
      </c>
      <c r="F194" s="13">
        <v>31653</v>
      </c>
      <c r="G194" s="6">
        <v>36841</v>
      </c>
      <c r="H194" s="58">
        <f t="shared" si="65"/>
        <v>5189</v>
      </c>
      <c r="I194" s="59">
        <f t="shared" si="1"/>
        <v>14.206707734428473</v>
      </c>
      <c r="J194" s="65">
        <f t="shared" si="2"/>
        <v>14</v>
      </c>
      <c r="K194" s="63" t="s">
        <v>171</v>
      </c>
      <c r="L194" s="53" t="s">
        <v>164</v>
      </c>
      <c r="M194" s="54">
        <v>31653</v>
      </c>
      <c r="N194" s="63">
        <v>37597</v>
      </c>
      <c r="O194" s="60">
        <f t="shared" si="66"/>
        <v>5945</v>
      </c>
      <c r="P194" s="67">
        <f t="shared" si="6"/>
        <v>16.276522929500342</v>
      </c>
      <c r="Q194" s="60">
        <f t="shared" si="7"/>
        <v>16</v>
      </c>
      <c r="R194" s="54"/>
      <c r="S194" s="8"/>
    </row>
    <row r="195" spans="1:19" x14ac:dyDescent="0.2">
      <c r="A195" s="12" t="s">
        <v>188</v>
      </c>
      <c r="B195" s="5" t="s">
        <v>228</v>
      </c>
      <c r="C195" s="5" t="s">
        <v>225</v>
      </c>
      <c r="D195" s="5" t="s">
        <v>56</v>
      </c>
      <c r="E195" s="8" t="s">
        <v>164</v>
      </c>
      <c r="F195" s="13">
        <v>31653</v>
      </c>
      <c r="G195" s="6">
        <v>36841</v>
      </c>
      <c r="H195" s="58">
        <f t="shared" si="65"/>
        <v>5189</v>
      </c>
      <c r="I195" s="59">
        <f t="shared" si="1"/>
        <v>14.206707734428473</v>
      </c>
      <c r="J195" s="65">
        <f t="shared" si="2"/>
        <v>14</v>
      </c>
      <c r="K195" s="63" t="s">
        <v>171</v>
      </c>
      <c r="L195" s="53" t="s">
        <v>164</v>
      </c>
      <c r="M195" s="54">
        <v>31653</v>
      </c>
      <c r="N195" s="63">
        <v>37597</v>
      </c>
      <c r="O195" s="60">
        <f t="shared" si="66"/>
        <v>5945</v>
      </c>
      <c r="P195" s="67">
        <f t="shared" si="6"/>
        <v>16.276522929500342</v>
      </c>
      <c r="Q195" s="60">
        <f t="shared" si="7"/>
        <v>16</v>
      </c>
      <c r="R195" s="54"/>
      <c r="S195" s="8"/>
    </row>
    <row r="196" spans="1:19" x14ac:dyDescent="0.2">
      <c r="A196" s="12" t="s">
        <v>188</v>
      </c>
      <c r="B196" s="5"/>
      <c r="C196" s="5"/>
      <c r="D196" s="5"/>
      <c r="E196" s="8"/>
      <c r="F196" s="5"/>
      <c r="G196" s="6"/>
      <c r="H196" s="58">
        <f t="shared" si="65"/>
        <v>1</v>
      </c>
      <c r="I196" s="59">
        <f t="shared" si="1"/>
        <v>2.7378507871321013E-3</v>
      </c>
      <c r="J196" s="65">
        <f t="shared" si="2"/>
        <v>0</v>
      </c>
      <c r="K196" s="52"/>
      <c r="L196" s="53"/>
      <c r="M196" s="54"/>
      <c r="N196" s="54"/>
      <c r="O196" s="60">
        <f t="shared" si="66"/>
        <v>1</v>
      </c>
      <c r="P196" s="67">
        <f t="shared" si="6"/>
        <v>2.7378507871321013E-3</v>
      </c>
      <c r="Q196" s="60">
        <f t="shared" si="7"/>
        <v>0</v>
      </c>
      <c r="R196" s="54"/>
      <c r="S196" s="8"/>
    </row>
    <row r="197" spans="1:19" x14ac:dyDescent="0.2">
      <c r="A197" s="3" t="s">
        <v>112</v>
      </c>
      <c r="B197" s="5" t="s">
        <v>319</v>
      </c>
      <c r="C197" s="5" t="s">
        <v>225</v>
      </c>
      <c r="D197" s="5">
        <v>9.6199999999999992</v>
      </c>
      <c r="E197" s="8" t="s">
        <v>72</v>
      </c>
      <c r="F197" s="13">
        <v>35063</v>
      </c>
      <c r="G197" s="6">
        <v>39788</v>
      </c>
      <c r="H197" s="58">
        <f t="shared" si="65"/>
        <v>4726</v>
      </c>
      <c r="I197" s="59">
        <f t="shared" si="1"/>
        <v>12.939082819986311</v>
      </c>
      <c r="J197" s="65">
        <f t="shared" si="2"/>
        <v>12</v>
      </c>
      <c r="K197" s="78">
        <v>10</v>
      </c>
      <c r="L197" s="53" t="s">
        <v>556</v>
      </c>
      <c r="M197" s="54">
        <v>36838</v>
      </c>
      <c r="N197" s="54">
        <v>41307</v>
      </c>
      <c r="O197" s="60">
        <f t="shared" si="66"/>
        <v>4470</v>
      </c>
      <c r="P197" s="67">
        <f t="shared" si="6"/>
        <v>12.238193018480493</v>
      </c>
      <c r="Q197" s="60">
        <f t="shared" si="7"/>
        <v>12</v>
      </c>
      <c r="R197" s="54"/>
      <c r="S197" s="8"/>
    </row>
    <row r="198" spans="1:19" x14ac:dyDescent="0.2">
      <c r="A198" s="3" t="s">
        <v>112</v>
      </c>
      <c r="B198" s="5" t="s">
        <v>242</v>
      </c>
      <c r="C198" s="5" t="s">
        <v>225</v>
      </c>
      <c r="D198" s="5">
        <v>9.93</v>
      </c>
      <c r="E198" s="8" t="s">
        <v>45</v>
      </c>
      <c r="F198" s="13">
        <v>34122</v>
      </c>
      <c r="G198" s="6">
        <v>39116</v>
      </c>
      <c r="H198" s="58">
        <f t="shared" ref="H198" si="67">SUM(G198-F198)+1</f>
        <v>4995</v>
      </c>
      <c r="I198" s="59">
        <f t="shared" ref="I198" si="68">H198/365.25</f>
        <v>13.675564681724847</v>
      </c>
      <c r="J198" s="65">
        <f t="shared" ref="J198" si="69">TRUNC(I198,0)</f>
        <v>13</v>
      </c>
      <c r="K198" s="78">
        <v>10</v>
      </c>
      <c r="L198" s="53" t="s">
        <v>556</v>
      </c>
      <c r="M198" s="54">
        <v>36838</v>
      </c>
      <c r="N198" s="54">
        <v>41307</v>
      </c>
      <c r="O198" s="60">
        <f t="shared" ref="O198" si="70">SUM(N198-M198)+1</f>
        <v>4470</v>
      </c>
      <c r="P198" s="67">
        <f t="shared" ref="P198" si="71">O198/365.25</f>
        <v>12.238193018480493</v>
      </c>
      <c r="Q198" s="60">
        <f t="shared" ref="Q198" si="72">TRUNC(P198,0)</f>
        <v>12</v>
      </c>
      <c r="R198" s="54"/>
      <c r="S198" s="8"/>
    </row>
    <row r="199" spans="1:19" x14ac:dyDescent="0.2">
      <c r="A199" s="3" t="s">
        <v>112</v>
      </c>
      <c r="B199" s="5" t="s">
        <v>230</v>
      </c>
      <c r="C199" s="5" t="s">
        <v>225</v>
      </c>
      <c r="D199" s="5">
        <v>11.44</v>
      </c>
      <c r="E199" s="8" t="s">
        <v>72</v>
      </c>
      <c r="F199" s="13">
        <v>35063</v>
      </c>
      <c r="G199" s="6">
        <v>40873</v>
      </c>
      <c r="H199" s="58">
        <f t="shared" si="65"/>
        <v>5811</v>
      </c>
      <c r="I199" s="59">
        <f>H199/365.25</f>
        <v>15.909650924024641</v>
      </c>
      <c r="J199" s="65">
        <f>TRUNC(I199,0)</f>
        <v>15</v>
      </c>
      <c r="K199" s="52">
        <v>12.08</v>
      </c>
      <c r="L199" s="53" t="s">
        <v>72</v>
      </c>
      <c r="M199" s="54">
        <v>35063</v>
      </c>
      <c r="N199" s="54">
        <v>41190</v>
      </c>
      <c r="O199" s="60">
        <f>SUM(N199-M199)+1</f>
        <v>6128</v>
      </c>
      <c r="P199" s="67">
        <f>O199/365.25</f>
        <v>16.777549623545518</v>
      </c>
      <c r="Q199" s="60">
        <f>TRUNC(P199,0)</f>
        <v>16</v>
      </c>
      <c r="R199" s="54"/>
      <c r="S199" s="8"/>
    </row>
    <row r="200" spans="1:19" x14ac:dyDescent="0.2">
      <c r="A200" s="3" t="s">
        <v>112</v>
      </c>
      <c r="B200" s="5" t="s">
        <v>224</v>
      </c>
      <c r="C200" s="5" t="s">
        <v>225</v>
      </c>
      <c r="D200" s="5">
        <v>11.44</v>
      </c>
      <c r="E200" s="8" t="s">
        <v>72</v>
      </c>
      <c r="F200" s="13">
        <v>35063</v>
      </c>
      <c r="G200" s="6">
        <v>40873</v>
      </c>
      <c r="H200" s="58">
        <f t="shared" si="65"/>
        <v>5811</v>
      </c>
      <c r="I200" s="59">
        <f>H200/365.25</f>
        <v>15.909650924024641</v>
      </c>
      <c r="J200" s="65">
        <f>TRUNC(I200,0)</f>
        <v>15</v>
      </c>
      <c r="K200" s="52">
        <v>12.08</v>
      </c>
      <c r="L200" s="53" t="s">
        <v>72</v>
      </c>
      <c r="M200" s="54">
        <v>35063</v>
      </c>
      <c r="N200" s="54">
        <v>41190</v>
      </c>
      <c r="O200" s="60">
        <f>SUM(N200-M200)+1</f>
        <v>6128</v>
      </c>
      <c r="P200" s="67">
        <f>O200/365.25</f>
        <v>16.777549623545518</v>
      </c>
      <c r="Q200" s="60">
        <f>TRUNC(P200,0)</f>
        <v>16</v>
      </c>
      <c r="R200" s="54"/>
      <c r="S200" s="8"/>
    </row>
    <row r="201" spans="1:19" x14ac:dyDescent="0.2">
      <c r="A201" s="3" t="s">
        <v>111</v>
      </c>
      <c r="B201" s="5" t="s">
        <v>245</v>
      </c>
      <c r="C201" s="5" t="s">
        <v>225</v>
      </c>
      <c r="D201" s="5">
        <v>9.98</v>
      </c>
      <c r="E201" s="8" t="s">
        <v>53</v>
      </c>
      <c r="F201" s="5">
        <v>1986</v>
      </c>
      <c r="G201" s="34" t="s">
        <v>74</v>
      </c>
      <c r="H201" s="58" t="e">
        <f t="shared" si="65"/>
        <v>#VALUE!</v>
      </c>
      <c r="I201" s="59" t="e">
        <f t="shared" si="1"/>
        <v>#VALUE!</v>
      </c>
      <c r="J201" s="65" t="e">
        <f t="shared" si="2"/>
        <v>#VALUE!</v>
      </c>
      <c r="K201" s="52">
        <v>10.89</v>
      </c>
      <c r="L201" s="53" t="s">
        <v>53</v>
      </c>
      <c r="M201" s="54"/>
      <c r="N201" s="54">
        <v>36834</v>
      </c>
      <c r="O201" s="60">
        <f t="shared" si="66"/>
        <v>36835</v>
      </c>
      <c r="P201" s="67">
        <f t="shared" si="6"/>
        <v>100.84873374401096</v>
      </c>
      <c r="Q201" s="60">
        <f t="shared" si="7"/>
        <v>100</v>
      </c>
      <c r="R201" s="54"/>
      <c r="S201" s="8"/>
    </row>
    <row r="202" spans="1:19" x14ac:dyDescent="0.2">
      <c r="A202" s="3" t="s">
        <v>111</v>
      </c>
      <c r="B202" s="5" t="s">
        <v>221</v>
      </c>
      <c r="C202" s="5" t="s">
        <v>225</v>
      </c>
      <c r="D202" s="5">
        <v>9.98</v>
      </c>
      <c r="E202" s="8" t="s">
        <v>53</v>
      </c>
      <c r="F202" s="5">
        <v>1986</v>
      </c>
      <c r="G202" s="34" t="s">
        <v>74</v>
      </c>
      <c r="H202" s="58" t="e">
        <f t="shared" si="65"/>
        <v>#VALUE!</v>
      </c>
      <c r="I202" s="59" t="e">
        <f t="shared" si="1"/>
        <v>#VALUE!</v>
      </c>
      <c r="J202" s="65" t="e">
        <f t="shared" si="2"/>
        <v>#VALUE!</v>
      </c>
      <c r="K202" s="52">
        <v>10.89</v>
      </c>
      <c r="L202" s="53" t="s">
        <v>53</v>
      </c>
      <c r="M202" s="54"/>
      <c r="N202" s="54">
        <v>36834</v>
      </c>
      <c r="O202" s="60">
        <f t="shared" si="66"/>
        <v>36835</v>
      </c>
      <c r="P202" s="67">
        <f t="shared" si="6"/>
        <v>100.84873374401096</v>
      </c>
      <c r="Q202" s="60">
        <f t="shared" si="7"/>
        <v>100</v>
      </c>
      <c r="R202" s="54"/>
      <c r="S202" s="8"/>
    </row>
    <row r="203" spans="1:19" x14ac:dyDescent="0.2">
      <c r="A203" s="3" t="s">
        <v>111</v>
      </c>
      <c r="B203" s="5" t="s">
        <v>224</v>
      </c>
      <c r="C203" s="5" t="s">
        <v>225</v>
      </c>
      <c r="D203" s="5">
        <v>10.79</v>
      </c>
      <c r="E203" s="8" t="s">
        <v>39</v>
      </c>
      <c r="F203" s="5"/>
      <c r="G203" s="6">
        <v>36504</v>
      </c>
      <c r="H203" s="58">
        <f t="shared" si="65"/>
        <v>36505</v>
      </c>
      <c r="I203" s="59">
        <f t="shared" si="1"/>
        <v>99.945242984257362</v>
      </c>
      <c r="J203" s="65">
        <f t="shared" si="2"/>
        <v>99</v>
      </c>
      <c r="K203" s="52">
        <v>10.89</v>
      </c>
      <c r="L203" s="53" t="s">
        <v>53</v>
      </c>
      <c r="M203" s="54"/>
      <c r="N203" s="54">
        <v>36834</v>
      </c>
      <c r="O203" s="60">
        <f t="shared" si="66"/>
        <v>36835</v>
      </c>
      <c r="P203" s="67">
        <f t="shared" si="6"/>
        <v>100.84873374401096</v>
      </c>
      <c r="Q203" s="60">
        <f t="shared" si="7"/>
        <v>100</v>
      </c>
      <c r="R203" s="54"/>
      <c r="S203" s="8"/>
    </row>
    <row r="204" spans="1:19" x14ac:dyDescent="0.2">
      <c r="A204" s="3" t="s">
        <v>111</v>
      </c>
      <c r="B204" s="5" t="s">
        <v>228</v>
      </c>
      <c r="C204" s="5" t="s">
        <v>225</v>
      </c>
      <c r="D204" s="5">
        <v>10.79</v>
      </c>
      <c r="E204" s="8" t="s">
        <v>39</v>
      </c>
      <c r="F204" s="5"/>
      <c r="G204" s="6">
        <v>36504</v>
      </c>
      <c r="H204" s="58">
        <f t="shared" si="65"/>
        <v>36505</v>
      </c>
      <c r="I204" s="59">
        <f t="shared" si="1"/>
        <v>99.945242984257362</v>
      </c>
      <c r="J204" s="65">
        <f t="shared" si="2"/>
        <v>99</v>
      </c>
      <c r="K204" s="52">
        <v>11.19</v>
      </c>
      <c r="L204" s="53" t="s">
        <v>39</v>
      </c>
      <c r="M204" s="54"/>
      <c r="N204" s="54">
        <v>36834</v>
      </c>
      <c r="O204" s="60">
        <f t="shared" si="66"/>
        <v>36835</v>
      </c>
      <c r="P204" s="67">
        <f t="shared" si="6"/>
        <v>100.84873374401096</v>
      </c>
      <c r="Q204" s="60">
        <f t="shared" si="7"/>
        <v>100</v>
      </c>
      <c r="R204" s="54"/>
      <c r="S204" s="8"/>
    </row>
    <row r="205" spans="1:19" x14ac:dyDescent="0.2">
      <c r="A205" s="3" t="s">
        <v>113</v>
      </c>
      <c r="B205" s="5" t="s">
        <v>230</v>
      </c>
      <c r="C205" s="5" t="s">
        <v>222</v>
      </c>
      <c r="D205" s="5">
        <v>13.65</v>
      </c>
      <c r="E205" s="8" t="s">
        <v>576</v>
      </c>
      <c r="F205" s="13">
        <v>35131</v>
      </c>
      <c r="G205" s="6">
        <v>41237</v>
      </c>
      <c r="H205" s="58">
        <f t="shared" ref="H205:H213" si="73">SUM(G205-F205)+1</f>
        <v>6107</v>
      </c>
      <c r="I205" s="59">
        <f t="shared" si="1"/>
        <v>16.720054757015742</v>
      </c>
      <c r="J205" s="65">
        <f t="shared" si="2"/>
        <v>16</v>
      </c>
      <c r="K205" s="52">
        <v>14.87</v>
      </c>
      <c r="L205" s="53" t="s">
        <v>576</v>
      </c>
      <c r="M205" s="54">
        <v>35131</v>
      </c>
      <c r="N205" s="54">
        <v>41307</v>
      </c>
      <c r="O205" s="60">
        <f t="shared" si="66"/>
        <v>6177</v>
      </c>
      <c r="P205" s="67">
        <f t="shared" si="6"/>
        <v>16.911704312114988</v>
      </c>
      <c r="Q205" s="60">
        <f t="shared" si="7"/>
        <v>16</v>
      </c>
      <c r="R205" s="54"/>
      <c r="S205" s="8"/>
    </row>
    <row r="206" spans="1:19" x14ac:dyDescent="0.2">
      <c r="A206" s="3" t="s">
        <v>114</v>
      </c>
      <c r="B206" s="5"/>
      <c r="C206" s="5"/>
      <c r="D206" s="5"/>
      <c r="E206" s="8"/>
      <c r="F206" s="5"/>
      <c r="G206" s="6"/>
      <c r="H206" s="58">
        <f t="shared" si="73"/>
        <v>1</v>
      </c>
      <c r="I206" s="59">
        <f t="shared" si="1"/>
        <v>2.7378507871321013E-3</v>
      </c>
      <c r="J206" s="65">
        <f t="shared" si="2"/>
        <v>0</v>
      </c>
      <c r="K206" s="52"/>
      <c r="L206" s="53"/>
      <c r="M206" s="54"/>
      <c r="N206" s="54"/>
      <c r="O206" s="60">
        <f t="shared" si="66"/>
        <v>1</v>
      </c>
      <c r="P206" s="67">
        <f t="shared" si="6"/>
        <v>2.7378507871321013E-3</v>
      </c>
      <c r="Q206" s="60">
        <f t="shared" si="7"/>
        <v>0</v>
      </c>
      <c r="R206" s="54"/>
      <c r="S206" s="8"/>
    </row>
    <row r="207" spans="1:19" x14ac:dyDescent="0.2">
      <c r="A207" s="3" t="s">
        <v>115</v>
      </c>
      <c r="B207" s="5"/>
      <c r="C207" s="5"/>
      <c r="D207" s="5"/>
      <c r="E207" s="8"/>
      <c r="F207" s="5"/>
      <c r="G207" s="6"/>
      <c r="H207" s="58">
        <f t="shared" si="73"/>
        <v>1</v>
      </c>
      <c r="I207" s="59">
        <f t="shared" ref="I207:I298" si="74">H207/365.25</f>
        <v>2.7378507871321013E-3</v>
      </c>
      <c r="J207" s="65">
        <f t="shared" ref="J207:J298" si="75">TRUNC(I207,0)</f>
        <v>0</v>
      </c>
      <c r="K207" s="52"/>
      <c r="L207" s="53"/>
      <c r="M207" s="54"/>
      <c r="N207" s="54"/>
      <c r="O207" s="60">
        <f t="shared" si="66"/>
        <v>1</v>
      </c>
      <c r="P207" s="67">
        <f t="shared" si="6"/>
        <v>2.7378507871321013E-3</v>
      </c>
      <c r="Q207" s="60">
        <f t="shared" si="7"/>
        <v>0</v>
      </c>
      <c r="R207" s="54"/>
      <c r="S207" s="8"/>
    </row>
    <row r="208" spans="1:19" x14ac:dyDescent="0.2">
      <c r="A208" s="3" t="s">
        <v>186</v>
      </c>
      <c r="B208" s="5" t="s">
        <v>555</v>
      </c>
      <c r="C208" s="5" t="s">
        <v>225</v>
      </c>
      <c r="D208" s="7">
        <v>24.21</v>
      </c>
      <c r="E208" s="8" t="s">
        <v>556</v>
      </c>
      <c r="F208" s="13">
        <v>36838</v>
      </c>
      <c r="G208" s="6">
        <v>40971</v>
      </c>
      <c r="H208" s="58">
        <f t="shared" si="73"/>
        <v>4134</v>
      </c>
      <c r="I208" s="59">
        <f t="shared" ref="I208:I213" si="76">H208/365.25</f>
        <v>11.318275154004107</v>
      </c>
      <c r="J208" s="65">
        <f t="shared" ref="J208:J213" si="77">TRUNC(I208,0)</f>
        <v>11</v>
      </c>
      <c r="K208" s="52">
        <v>25.61</v>
      </c>
      <c r="L208" s="53" t="s">
        <v>556</v>
      </c>
      <c r="M208" s="54">
        <v>36838</v>
      </c>
      <c r="N208" s="54">
        <v>41077</v>
      </c>
      <c r="O208" s="60">
        <f t="shared" ref="O208:O213" si="78">SUM(N208-M208)+1</f>
        <v>4240</v>
      </c>
      <c r="P208" s="67">
        <f t="shared" ref="P208:P213" si="79">O208/365.25</f>
        <v>11.60848733744011</v>
      </c>
      <c r="Q208" s="60">
        <f t="shared" ref="Q208:Q213" si="80">TRUNC(P208,0)</f>
        <v>11</v>
      </c>
      <c r="R208" s="54"/>
      <c r="S208" s="8"/>
    </row>
    <row r="209" spans="1:19" x14ac:dyDescent="0.2">
      <c r="A209" s="3" t="s">
        <v>186</v>
      </c>
      <c r="B209" s="5" t="s">
        <v>555</v>
      </c>
      <c r="C209" s="5" t="s">
        <v>225</v>
      </c>
      <c r="D209" s="7">
        <v>25.61</v>
      </c>
      <c r="E209" s="8" t="s">
        <v>556</v>
      </c>
      <c r="F209" s="13">
        <v>36838</v>
      </c>
      <c r="G209" s="6">
        <v>41077</v>
      </c>
      <c r="H209" s="58">
        <f t="shared" si="73"/>
        <v>4240</v>
      </c>
      <c r="I209" s="59">
        <f t="shared" si="76"/>
        <v>11.60848733744011</v>
      </c>
      <c r="J209" s="65">
        <f t="shared" si="77"/>
        <v>11</v>
      </c>
      <c r="K209" s="52">
        <v>26.95</v>
      </c>
      <c r="L209" s="53" t="s">
        <v>556</v>
      </c>
      <c r="M209" s="54">
        <v>36838</v>
      </c>
      <c r="N209" s="54">
        <v>41147</v>
      </c>
      <c r="O209" s="60">
        <f t="shared" si="78"/>
        <v>4310</v>
      </c>
      <c r="P209" s="67">
        <f t="shared" si="79"/>
        <v>11.800136892539356</v>
      </c>
      <c r="Q209" s="60">
        <f t="shared" si="80"/>
        <v>11</v>
      </c>
      <c r="R209" s="54"/>
      <c r="S209" s="8"/>
    </row>
    <row r="210" spans="1:19" x14ac:dyDescent="0.2">
      <c r="A210" s="3" t="s">
        <v>186</v>
      </c>
      <c r="B210" s="5" t="s">
        <v>319</v>
      </c>
      <c r="C210" s="5" t="s">
        <v>225</v>
      </c>
      <c r="D210" s="7">
        <v>29.29</v>
      </c>
      <c r="E210" s="8" t="s">
        <v>28</v>
      </c>
      <c r="F210" s="13" t="s">
        <v>346</v>
      </c>
      <c r="G210" s="6">
        <v>37310</v>
      </c>
      <c r="H210" s="58" t="e">
        <f t="shared" si="73"/>
        <v>#VALUE!</v>
      </c>
      <c r="I210" s="59" t="e">
        <f t="shared" si="76"/>
        <v>#VALUE!</v>
      </c>
      <c r="J210" s="65" t="e">
        <f t="shared" si="77"/>
        <v>#VALUE!</v>
      </c>
      <c r="K210" s="52">
        <v>30.46</v>
      </c>
      <c r="L210" s="53" t="s">
        <v>556</v>
      </c>
      <c r="M210" s="54">
        <v>36838</v>
      </c>
      <c r="N210" s="54">
        <v>41321</v>
      </c>
      <c r="O210" s="60">
        <f t="shared" si="78"/>
        <v>4484</v>
      </c>
      <c r="P210" s="67">
        <f t="shared" si="79"/>
        <v>12.276522929500342</v>
      </c>
      <c r="Q210" s="60">
        <f t="shared" si="80"/>
        <v>12</v>
      </c>
      <c r="R210" s="54"/>
      <c r="S210" s="8"/>
    </row>
    <row r="211" spans="1:19" x14ac:dyDescent="0.2">
      <c r="A211" s="3" t="s">
        <v>186</v>
      </c>
      <c r="B211" s="5" t="s">
        <v>319</v>
      </c>
      <c r="C211" s="5" t="s">
        <v>225</v>
      </c>
      <c r="D211" s="7">
        <v>30.46</v>
      </c>
      <c r="E211" s="8" t="s">
        <v>556</v>
      </c>
      <c r="F211" s="13">
        <v>36838</v>
      </c>
      <c r="G211" s="6">
        <v>41321</v>
      </c>
      <c r="H211" s="58">
        <f t="shared" si="73"/>
        <v>4484</v>
      </c>
      <c r="I211" s="59">
        <f t="shared" si="76"/>
        <v>12.276522929500342</v>
      </c>
      <c r="J211" s="65">
        <f t="shared" si="77"/>
        <v>12</v>
      </c>
      <c r="K211" s="52">
        <v>33.17</v>
      </c>
      <c r="L211" s="53" t="s">
        <v>556</v>
      </c>
      <c r="M211" s="54">
        <v>36838</v>
      </c>
      <c r="N211" s="54">
        <v>41329</v>
      </c>
      <c r="O211" s="60">
        <f t="shared" si="78"/>
        <v>4492</v>
      </c>
      <c r="P211" s="67">
        <f t="shared" si="79"/>
        <v>12.2984257357974</v>
      </c>
      <c r="Q211" s="60">
        <f t="shared" si="80"/>
        <v>12</v>
      </c>
      <c r="R211" s="54"/>
      <c r="S211" s="8"/>
    </row>
    <row r="212" spans="1:19" x14ac:dyDescent="0.2">
      <c r="A212" s="3" t="s">
        <v>521</v>
      </c>
      <c r="B212" s="5" t="s">
        <v>230</v>
      </c>
      <c r="C212" s="5" t="s">
        <v>225</v>
      </c>
      <c r="D212" s="7">
        <v>24.5</v>
      </c>
      <c r="E212" s="8" t="s">
        <v>72</v>
      </c>
      <c r="F212" s="13">
        <v>35063</v>
      </c>
      <c r="G212" s="6">
        <v>40873</v>
      </c>
      <c r="H212" s="58">
        <f t="shared" si="73"/>
        <v>5811</v>
      </c>
      <c r="I212" s="59">
        <f t="shared" si="76"/>
        <v>15.909650924024641</v>
      </c>
      <c r="J212" s="65">
        <f t="shared" si="77"/>
        <v>15</v>
      </c>
      <c r="K212" s="52">
        <v>28.32</v>
      </c>
      <c r="L212" s="53" t="s">
        <v>502</v>
      </c>
      <c r="M212" s="54">
        <v>35052</v>
      </c>
      <c r="N212" s="54">
        <v>40971</v>
      </c>
      <c r="O212" s="60">
        <f t="shared" si="78"/>
        <v>5920</v>
      </c>
      <c r="P212" s="67">
        <f t="shared" si="79"/>
        <v>16.208076659822041</v>
      </c>
      <c r="Q212" s="60">
        <f t="shared" si="80"/>
        <v>16</v>
      </c>
      <c r="R212" s="54"/>
      <c r="S212" s="8"/>
    </row>
    <row r="213" spans="1:19" x14ac:dyDescent="0.2">
      <c r="A213" s="3" t="s">
        <v>521</v>
      </c>
      <c r="B213" s="5" t="s">
        <v>224</v>
      </c>
      <c r="C213" s="5" t="s">
        <v>225</v>
      </c>
      <c r="D213" s="7">
        <v>28.32</v>
      </c>
      <c r="E213" s="8" t="s">
        <v>502</v>
      </c>
      <c r="F213" s="13">
        <v>35052</v>
      </c>
      <c r="G213" s="6">
        <v>40971</v>
      </c>
      <c r="H213" s="58">
        <f t="shared" si="73"/>
        <v>5920</v>
      </c>
      <c r="I213" s="59">
        <f t="shared" si="76"/>
        <v>16.208076659822041</v>
      </c>
      <c r="J213" s="65">
        <f t="shared" si="77"/>
        <v>16</v>
      </c>
      <c r="K213" s="52">
        <v>29.99</v>
      </c>
      <c r="L213" s="53" t="s">
        <v>502</v>
      </c>
      <c r="M213" s="54">
        <v>35052</v>
      </c>
      <c r="N213" s="54">
        <v>40986</v>
      </c>
      <c r="O213" s="60">
        <f t="shared" si="78"/>
        <v>5935</v>
      </c>
      <c r="P213" s="67">
        <f t="shared" si="79"/>
        <v>16.249144421629023</v>
      </c>
      <c r="Q213" s="60">
        <f t="shared" si="80"/>
        <v>16</v>
      </c>
      <c r="R213" s="54"/>
      <c r="S213" s="8"/>
    </row>
    <row r="214" spans="1:19" x14ac:dyDescent="0.2">
      <c r="A214" s="3" t="s">
        <v>116</v>
      </c>
      <c r="B214" s="5"/>
      <c r="C214" s="5"/>
      <c r="D214" s="7"/>
      <c r="E214" s="8"/>
      <c r="F214" s="5"/>
      <c r="G214" s="6"/>
      <c r="H214" s="58">
        <f t="shared" ref="H214:H275" si="81">SUM(G214-F214)+1</f>
        <v>1</v>
      </c>
      <c r="I214" s="59">
        <f t="shared" si="74"/>
        <v>2.7378507871321013E-3</v>
      </c>
      <c r="J214" s="65">
        <f t="shared" si="75"/>
        <v>0</v>
      </c>
      <c r="K214" s="52"/>
      <c r="L214" s="53"/>
      <c r="M214" s="54"/>
      <c r="N214" s="54"/>
      <c r="O214" s="60">
        <f t="shared" si="66"/>
        <v>1</v>
      </c>
      <c r="P214" s="67">
        <f t="shared" si="6"/>
        <v>2.7378507871321013E-3</v>
      </c>
      <c r="Q214" s="60">
        <f t="shared" si="7"/>
        <v>0</v>
      </c>
      <c r="R214" s="54"/>
      <c r="S214" s="8"/>
    </row>
    <row r="215" spans="1:19" x14ac:dyDescent="0.2">
      <c r="A215" s="3" t="s">
        <v>256</v>
      </c>
      <c r="B215" s="5" t="s">
        <v>230</v>
      </c>
      <c r="C215" s="5" t="s">
        <v>222</v>
      </c>
      <c r="D215" s="5">
        <v>47.96</v>
      </c>
      <c r="E215" s="8" t="s">
        <v>428</v>
      </c>
      <c r="F215" s="13">
        <v>35042</v>
      </c>
      <c r="G215" s="6">
        <v>40894</v>
      </c>
      <c r="H215" s="58">
        <f t="shared" si="81"/>
        <v>5853</v>
      </c>
      <c r="I215" s="59">
        <f t="shared" si="74"/>
        <v>16.024640657084188</v>
      </c>
      <c r="J215" s="65">
        <f t="shared" si="75"/>
        <v>16</v>
      </c>
      <c r="K215" s="52">
        <v>53.25</v>
      </c>
      <c r="L215" s="53" t="s">
        <v>428</v>
      </c>
      <c r="M215" s="54">
        <v>35042</v>
      </c>
      <c r="N215" s="54">
        <v>40992</v>
      </c>
      <c r="O215" s="60">
        <f t="shared" si="66"/>
        <v>5951</v>
      </c>
      <c r="P215" s="67">
        <f t="shared" si="6"/>
        <v>16.292950034223136</v>
      </c>
      <c r="Q215" s="60">
        <f t="shared" si="7"/>
        <v>16</v>
      </c>
      <c r="R215" s="54"/>
      <c r="S215" s="8"/>
    </row>
    <row r="216" spans="1:19" x14ac:dyDescent="0.2">
      <c r="A216" s="3" t="s">
        <v>257</v>
      </c>
      <c r="B216" s="5"/>
      <c r="C216" s="5"/>
      <c r="D216" s="5"/>
      <c r="E216" s="8"/>
      <c r="F216" s="5"/>
      <c r="G216" s="6"/>
      <c r="H216" s="58">
        <f t="shared" si="81"/>
        <v>1</v>
      </c>
      <c r="I216" s="59">
        <f t="shared" si="74"/>
        <v>2.7378507871321013E-3</v>
      </c>
      <c r="J216" s="65">
        <f t="shared" si="75"/>
        <v>0</v>
      </c>
      <c r="K216" s="52"/>
      <c r="L216" s="53"/>
      <c r="M216" s="54"/>
      <c r="N216" s="54"/>
      <c r="O216" s="60">
        <f t="shared" si="66"/>
        <v>1</v>
      </c>
      <c r="P216" s="67">
        <f t="shared" si="6"/>
        <v>2.7378507871321013E-3</v>
      </c>
      <c r="Q216" s="60">
        <f t="shared" si="7"/>
        <v>0</v>
      </c>
      <c r="R216" s="54"/>
      <c r="S216" s="8"/>
    </row>
    <row r="217" spans="1:19" x14ac:dyDescent="0.2">
      <c r="A217" s="3" t="s">
        <v>491</v>
      </c>
      <c r="B217" s="5" t="s">
        <v>555</v>
      </c>
      <c r="C217" s="5" t="s">
        <v>225</v>
      </c>
      <c r="D217" s="5">
        <v>28.78</v>
      </c>
      <c r="E217" s="8" t="s">
        <v>556</v>
      </c>
      <c r="F217" s="13">
        <v>36838</v>
      </c>
      <c r="G217" s="6">
        <v>41147</v>
      </c>
      <c r="H217" s="58">
        <f>SUM(G217-F217)+1</f>
        <v>4310</v>
      </c>
      <c r="I217" s="59">
        <f>H217/365.25</f>
        <v>11.800136892539356</v>
      </c>
      <c r="J217" s="65">
        <f>TRUNC(I217,0)</f>
        <v>11</v>
      </c>
      <c r="K217" s="78">
        <v>31.56</v>
      </c>
      <c r="L217" s="53" t="s">
        <v>556</v>
      </c>
      <c r="M217" s="54">
        <v>36838</v>
      </c>
      <c r="N217" s="54">
        <v>41209</v>
      </c>
      <c r="O217" s="60">
        <f>SUM(N217-M217)+1</f>
        <v>4372</v>
      </c>
      <c r="P217" s="67">
        <f>O217/365.25</f>
        <v>11.969883641341546</v>
      </c>
      <c r="Q217" s="60">
        <f>TRUNC(P217,0)</f>
        <v>11</v>
      </c>
      <c r="R217" s="54"/>
      <c r="S217" s="8"/>
    </row>
    <row r="218" spans="1:19" x14ac:dyDescent="0.2">
      <c r="A218" s="3" t="s">
        <v>117</v>
      </c>
      <c r="B218" s="5" t="s">
        <v>224</v>
      </c>
      <c r="C218" s="5" t="s">
        <v>225</v>
      </c>
      <c r="D218" s="5">
        <v>33.64</v>
      </c>
      <c r="E218" s="8" t="s">
        <v>53</v>
      </c>
      <c r="F218" s="5">
        <v>1986</v>
      </c>
      <c r="G218" s="6">
        <v>36954</v>
      </c>
      <c r="H218" s="58">
        <f t="shared" si="81"/>
        <v>34969</v>
      </c>
      <c r="I218" s="59">
        <f t="shared" si="74"/>
        <v>95.739904175222449</v>
      </c>
      <c r="J218" s="65">
        <f t="shared" si="75"/>
        <v>95</v>
      </c>
      <c r="K218" s="78">
        <v>34.799999999999997</v>
      </c>
      <c r="L218" s="53" t="s">
        <v>61</v>
      </c>
      <c r="M218" s="54"/>
      <c r="N218" s="54">
        <v>37904</v>
      </c>
      <c r="O218" s="60">
        <f t="shared" si="66"/>
        <v>37905</v>
      </c>
      <c r="P218" s="67">
        <f t="shared" si="6"/>
        <v>103.77823408624229</v>
      </c>
      <c r="Q218" s="60">
        <f t="shared" si="7"/>
        <v>103</v>
      </c>
      <c r="R218" s="54"/>
      <c r="S218" s="8"/>
    </row>
    <row r="219" spans="1:19" x14ac:dyDescent="0.2">
      <c r="A219" s="3" t="s">
        <v>117</v>
      </c>
      <c r="B219" s="5" t="s">
        <v>226</v>
      </c>
      <c r="C219" s="5" t="s">
        <v>225</v>
      </c>
      <c r="D219" s="5">
        <v>33.64</v>
      </c>
      <c r="E219" s="8" t="s">
        <v>53</v>
      </c>
      <c r="F219" s="5">
        <v>1986</v>
      </c>
      <c r="G219" s="6">
        <v>36954</v>
      </c>
      <c r="H219" s="58">
        <f t="shared" si="81"/>
        <v>34969</v>
      </c>
      <c r="I219" s="59">
        <f t="shared" si="74"/>
        <v>95.739904175222449</v>
      </c>
      <c r="J219" s="65">
        <f t="shared" si="75"/>
        <v>95</v>
      </c>
      <c r="K219" s="78">
        <v>34.799999999999997</v>
      </c>
      <c r="L219" s="53" t="s">
        <v>61</v>
      </c>
      <c r="M219" s="54"/>
      <c r="N219" s="54">
        <v>37904</v>
      </c>
      <c r="O219" s="60">
        <f t="shared" si="66"/>
        <v>37905</v>
      </c>
      <c r="P219" s="67">
        <f t="shared" si="6"/>
        <v>103.77823408624229</v>
      </c>
      <c r="Q219" s="60">
        <f t="shared" si="7"/>
        <v>103</v>
      </c>
      <c r="R219" s="54"/>
      <c r="S219" s="8"/>
    </row>
    <row r="220" spans="1:19" x14ac:dyDescent="0.2">
      <c r="A220" s="3" t="s">
        <v>117</v>
      </c>
      <c r="B220" s="5" t="s">
        <v>227</v>
      </c>
      <c r="C220" s="5" t="s">
        <v>225</v>
      </c>
      <c r="D220" s="5">
        <v>31.43</v>
      </c>
      <c r="E220" s="8" t="s">
        <v>258</v>
      </c>
      <c r="F220" s="5"/>
      <c r="G220" s="6">
        <v>36834</v>
      </c>
      <c r="H220" s="58">
        <f t="shared" si="81"/>
        <v>36835</v>
      </c>
      <c r="I220" s="59">
        <f t="shared" si="74"/>
        <v>100.84873374401096</v>
      </c>
      <c r="J220" s="65">
        <f t="shared" si="75"/>
        <v>100</v>
      </c>
      <c r="K220" s="78">
        <v>33.64</v>
      </c>
      <c r="L220" s="53" t="s">
        <v>53</v>
      </c>
      <c r="M220" s="54"/>
      <c r="N220" s="54">
        <v>36954</v>
      </c>
      <c r="O220" s="60">
        <f t="shared" si="66"/>
        <v>36955</v>
      </c>
      <c r="P220" s="67">
        <f t="shared" si="6"/>
        <v>101.1772758384668</v>
      </c>
      <c r="Q220" s="60">
        <f t="shared" si="7"/>
        <v>101</v>
      </c>
      <c r="R220" s="54"/>
      <c r="S220" s="8"/>
    </row>
    <row r="221" spans="1:19" x14ac:dyDescent="0.2">
      <c r="A221" s="3" t="s">
        <v>117</v>
      </c>
      <c r="B221" s="5" t="s">
        <v>227</v>
      </c>
      <c r="C221" s="5" t="s">
        <v>225</v>
      </c>
      <c r="D221" s="5">
        <v>33.64</v>
      </c>
      <c r="E221" s="8" t="s">
        <v>53</v>
      </c>
      <c r="F221" s="5">
        <v>1986</v>
      </c>
      <c r="G221" s="6">
        <v>36954</v>
      </c>
      <c r="H221" s="58">
        <f t="shared" si="81"/>
        <v>34969</v>
      </c>
      <c r="I221" s="59">
        <f t="shared" si="74"/>
        <v>95.739904175222449</v>
      </c>
      <c r="J221" s="65">
        <f t="shared" si="75"/>
        <v>95</v>
      </c>
      <c r="K221" s="78">
        <v>34.799999999999997</v>
      </c>
      <c r="L221" s="53" t="s">
        <v>61</v>
      </c>
      <c r="M221" s="54"/>
      <c r="N221" s="54">
        <v>37904</v>
      </c>
      <c r="O221" s="60">
        <f t="shared" si="66"/>
        <v>37905</v>
      </c>
      <c r="P221" s="67">
        <f t="shared" si="6"/>
        <v>103.77823408624229</v>
      </c>
      <c r="Q221" s="60">
        <f t="shared" si="7"/>
        <v>103</v>
      </c>
      <c r="R221" s="54"/>
      <c r="S221" s="8"/>
    </row>
    <row r="222" spans="1:19" x14ac:dyDescent="0.2">
      <c r="A222" s="3" t="s">
        <v>117</v>
      </c>
      <c r="B222" s="5" t="s">
        <v>228</v>
      </c>
      <c r="C222" s="5" t="s">
        <v>225</v>
      </c>
      <c r="D222" s="5">
        <v>31.43</v>
      </c>
      <c r="E222" s="8" t="s">
        <v>258</v>
      </c>
      <c r="F222" s="5"/>
      <c r="G222" s="6">
        <v>36834</v>
      </c>
      <c r="H222" s="58">
        <f t="shared" si="81"/>
        <v>36835</v>
      </c>
      <c r="I222" s="59">
        <f t="shared" si="74"/>
        <v>100.84873374401096</v>
      </c>
      <c r="J222" s="65">
        <f t="shared" si="75"/>
        <v>100</v>
      </c>
      <c r="K222" s="78">
        <v>33.64</v>
      </c>
      <c r="L222" s="53" t="s">
        <v>53</v>
      </c>
      <c r="M222" s="54"/>
      <c r="N222" s="54">
        <v>36954</v>
      </c>
      <c r="O222" s="60">
        <f t="shared" si="66"/>
        <v>36955</v>
      </c>
      <c r="P222" s="67">
        <f t="shared" si="6"/>
        <v>101.1772758384668</v>
      </c>
      <c r="Q222" s="60">
        <f t="shared" si="7"/>
        <v>101</v>
      </c>
      <c r="R222" s="54"/>
      <c r="S222" s="8"/>
    </row>
    <row r="223" spans="1:19" x14ac:dyDescent="0.2">
      <c r="A223" s="3" t="s">
        <v>117</v>
      </c>
      <c r="B223" s="5" t="s">
        <v>228</v>
      </c>
      <c r="C223" s="5" t="s">
        <v>225</v>
      </c>
      <c r="D223" s="5">
        <v>33.64</v>
      </c>
      <c r="E223" s="8" t="s">
        <v>53</v>
      </c>
      <c r="F223" s="5">
        <v>1986</v>
      </c>
      <c r="G223" s="6">
        <v>36954</v>
      </c>
      <c r="H223" s="58">
        <f t="shared" si="81"/>
        <v>34969</v>
      </c>
      <c r="I223" s="59">
        <f t="shared" si="74"/>
        <v>95.739904175222449</v>
      </c>
      <c r="J223" s="65">
        <f t="shared" si="75"/>
        <v>95</v>
      </c>
      <c r="K223" s="78">
        <v>34.799999999999997</v>
      </c>
      <c r="L223" s="53" t="s">
        <v>61</v>
      </c>
      <c r="M223" s="54"/>
      <c r="N223" s="54">
        <v>37904</v>
      </c>
      <c r="O223" s="60">
        <f t="shared" si="66"/>
        <v>37905</v>
      </c>
      <c r="P223" s="67">
        <f t="shared" si="6"/>
        <v>103.77823408624229</v>
      </c>
      <c r="Q223" s="60">
        <f t="shared" si="7"/>
        <v>103</v>
      </c>
      <c r="R223" s="54"/>
      <c r="S223" s="8"/>
    </row>
    <row r="224" spans="1:19" x14ac:dyDescent="0.2">
      <c r="A224" s="3" t="s">
        <v>117</v>
      </c>
      <c r="B224" s="5" t="s">
        <v>245</v>
      </c>
      <c r="C224" s="5" t="s">
        <v>222</v>
      </c>
      <c r="D224" s="5">
        <v>41.73</v>
      </c>
      <c r="E224" s="8" t="s">
        <v>31</v>
      </c>
      <c r="F224" s="5" t="s">
        <v>346</v>
      </c>
      <c r="G224" s="6">
        <v>36954</v>
      </c>
      <c r="H224" s="58" t="e">
        <f t="shared" si="81"/>
        <v>#VALUE!</v>
      </c>
      <c r="I224" s="59" t="e">
        <f t="shared" si="74"/>
        <v>#VALUE!</v>
      </c>
      <c r="J224" s="65" t="e">
        <f t="shared" si="75"/>
        <v>#VALUE!</v>
      </c>
      <c r="K224" s="78">
        <v>42.16</v>
      </c>
      <c r="L224" s="53" t="s">
        <v>351</v>
      </c>
      <c r="M224" s="54">
        <v>33281</v>
      </c>
      <c r="N224" s="54">
        <v>38661</v>
      </c>
      <c r="O224" s="60">
        <f t="shared" si="66"/>
        <v>5381</v>
      </c>
      <c r="P224" s="67">
        <f t="shared" si="6"/>
        <v>14.732375085557837</v>
      </c>
      <c r="Q224" s="60">
        <f t="shared" si="7"/>
        <v>14</v>
      </c>
      <c r="R224" s="54"/>
      <c r="S224" s="8"/>
    </row>
    <row r="225" spans="1:19" x14ac:dyDescent="0.2">
      <c r="A225" s="3" t="s">
        <v>117</v>
      </c>
      <c r="B225" s="5" t="s">
        <v>221</v>
      </c>
      <c r="C225" s="5" t="s">
        <v>222</v>
      </c>
      <c r="D225" s="5">
        <v>43.33</v>
      </c>
      <c r="E225" s="8" t="s">
        <v>31</v>
      </c>
      <c r="F225" s="5" t="s">
        <v>346</v>
      </c>
      <c r="G225" s="6">
        <v>37171</v>
      </c>
      <c r="H225" s="58" t="e">
        <f t="shared" si="81"/>
        <v>#VALUE!</v>
      </c>
      <c r="I225" s="59" t="e">
        <f t="shared" si="74"/>
        <v>#VALUE!</v>
      </c>
      <c r="J225" s="65" t="e">
        <f t="shared" si="75"/>
        <v>#VALUE!</v>
      </c>
      <c r="K225" s="78">
        <v>43.95</v>
      </c>
      <c r="L225" s="53" t="s">
        <v>351</v>
      </c>
      <c r="M225" s="54">
        <v>33281</v>
      </c>
      <c r="N225" s="54">
        <v>39025</v>
      </c>
      <c r="O225" s="60">
        <f t="shared" si="66"/>
        <v>5745</v>
      </c>
      <c r="P225" s="67">
        <f t="shared" si="6"/>
        <v>15.728952772073923</v>
      </c>
      <c r="Q225" s="60">
        <f t="shared" si="7"/>
        <v>15</v>
      </c>
      <c r="R225" s="54"/>
      <c r="S225" s="8"/>
    </row>
    <row r="226" spans="1:19" x14ac:dyDescent="0.2">
      <c r="A226" s="3" t="s">
        <v>259</v>
      </c>
      <c r="B226" s="5"/>
      <c r="C226" s="5"/>
      <c r="D226" s="5"/>
      <c r="E226" s="8"/>
      <c r="F226" s="5"/>
      <c r="G226" s="6"/>
      <c r="H226" s="58">
        <f t="shared" si="81"/>
        <v>1</v>
      </c>
      <c r="I226" s="59">
        <f t="shared" si="74"/>
        <v>2.7378507871321013E-3</v>
      </c>
      <c r="J226" s="65">
        <f t="shared" si="75"/>
        <v>0</v>
      </c>
      <c r="K226" s="52"/>
      <c r="L226" s="53"/>
      <c r="M226" s="54"/>
      <c r="N226" s="54"/>
      <c r="O226" s="60">
        <f t="shared" si="66"/>
        <v>1</v>
      </c>
      <c r="P226" s="67">
        <f t="shared" si="6"/>
        <v>2.7378507871321013E-3</v>
      </c>
      <c r="Q226" s="60">
        <f t="shared" si="7"/>
        <v>0</v>
      </c>
      <c r="R226" s="54"/>
      <c r="S226" s="8"/>
    </row>
    <row r="227" spans="1:19" x14ac:dyDescent="0.2">
      <c r="A227" s="3" t="s">
        <v>260</v>
      </c>
      <c r="B227" s="5"/>
      <c r="C227" s="5"/>
      <c r="D227" s="5"/>
      <c r="E227" s="8"/>
      <c r="F227" s="5"/>
      <c r="G227" s="6"/>
      <c r="H227" s="58">
        <f t="shared" si="81"/>
        <v>1</v>
      </c>
      <c r="I227" s="59">
        <f t="shared" si="74"/>
        <v>2.7378507871321013E-3</v>
      </c>
      <c r="J227" s="65">
        <f t="shared" si="75"/>
        <v>0</v>
      </c>
      <c r="K227" s="52"/>
      <c r="L227" s="53"/>
      <c r="M227" s="54"/>
      <c r="N227" s="54"/>
      <c r="O227" s="60">
        <f t="shared" si="66"/>
        <v>1</v>
      </c>
      <c r="P227" s="67">
        <f t="shared" si="6"/>
        <v>2.7378507871321013E-3</v>
      </c>
      <c r="Q227" s="60">
        <f t="shared" si="7"/>
        <v>0</v>
      </c>
      <c r="R227" s="54"/>
      <c r="S227" s="8"/>
    </row>
    <row r="228" spans="1:19" x14ac:dyDescent="0.2">
      <c r="A228" s="3" t="s">
        <v>261</v>
      </c>
      <c r="B228" s="5" t="s">
        <v>228</v>
      </c>
      <c r="C228" s="5" t="s">
        <v>222</v>
      </c>
      <c r="D228" s="5">
        <v>28.29</v>
      </c>
      <c r="E228" s="8" t="s">
        <v>418</v>
      </c>
      <c r="F228" s="13">
        <v>34278</v>
      </c>
      <c r="G228" s="6">
        <v>40839</v>
      </c>
      <c r="H228" s="58">
        <f t="shared" si="81"/>
        <v>6562</v>
      </c>
      <c r="I228" s="59">
        <f t="shared" si="74"/>
        <v>17.965776865160848</v>
      </c>
      <c r="J228" s="65">
        <f t="shared" si="75"/>
        <v>17</v>
      </c>
      <c r="K228" s="52">
        <v>33.11</v>
      </c>
      <c r="L228" s="53" t="s">
        <v>351</v>
      </c>
      <c r="M228" s="54">
        <v>33281</v>
      </c>
      <c r="N228" s="54">
        <v>41230</v>
      </c>
      <c r="O228" s="60">
        <f t="shared" si="66"/>
        <v>7950</v>
      </c>
      <c r="P228" s="67">
        <f t="shared" si="6"/>
        <v>21.765913757700204</v>
      </c>
      <c r="Q228" s="60">
        <f t="shared" si="7"/>
        <v>21</v>
      </c>
      <c r="R228" s="54"/>
      <c r="S228" s="8"/>
    </row>
    <row r="229" spans="1:19" x14ac:dyDescent="0.2">
      <c r="A229" s="3" t="s">
        <v>185</v>
      </c>
      <c r="B229" s="5" t="s">
        <v>230</v>
      </c>
      <c r="C229" s="5" t="s">
        <v>225</v>
      </c>
      <c r="D229" s="5">
        <v>64.52</v>
      </c>
      <c r="E229" s="8" t="s">
        <v>72</v>
      </c>
      <c r="F229" s="13">
        <v>35063</v>
      </c>
      <c r="G229" s="6">
        <v>40995</v>
      </c>
      <c r="H229" s="58">
        <f>SUM(G229-F229)+1</f>
        <v>5933</v>
      </c>
      <c r="I229" s="59">
        <f>H229/365.25</f>
        <v>16.243668720054757</v>
      </c>
      <c r="J229" s="65">
        <f>TRUNC(I229,0)</f>
        <v>16</v>
      </c>
      <c r="K229" s="52">
        <v>66.430000000000007</v>
      </c>
      <c r="L229" s="53" t="s">
        <v>72</v>
      </c>
      <c r="M229" s="54">
        <v>35063</v>
      </c>
      <c r="N229" s="54">
        <v>41230</v>
      </c>
      <c r="O229" s="60">
        <f>SUM(N229-M229)+1</f>
        <v>6168</v>
      </c>
      <c r="P229" s="67">
        <f>O229/365.25</f>
        <v>16.887063655030801</v>
      </c>
      <c r="Q229" s="60">
        <f>TRUNC(P229,0)</f>
        <v>16</v>
      </c>
      <c r="R229" s="54"/>
      <c r="S229" s="8"/>
    </row>
    <row r="230" spans="1:19" x14ac:dyDescent="0.2">
      <c r="A230" s="3" t="s">
        <v>185</v>
      </c>
      <c r="B230" s="5" t="s">
        <v>224</v>
      </c>
      <c r="C230" s="5" t="s">
        <v>225</v>
      </c>
      <c r="D230" s="5">
        <v>64.52</v>
      </c>
      <c r="E230" s="8" t="s">
        <v>72</v>
      </c>
      <c r="F230" s="13">
        <v>35063</v>
      </c>
      <c r="G230" s="6">
        <v>40995</v>
      </c>
      <c r="H230" s="58">
        <f>SUM(G230-F230)+1</f>
        <v>5933</v>
      </c>
      <c r="I230" s="59">
        <f>H230/365.25</f>
        <v>16.243668720054757</v>
      </c>
      <c r="J230" s="65">
        <f>TRUNC(I230,0)</f>
        <v>16</v>
      </c>
      <c r="K230" s="52">
        <v>66.430000000000007</v>
      </c>
      <c r="L230" s="53" t="s">
        <v>72</v>
      </c>
      <c r="M230" s="54">
        <v>35063</v>
      </c>
      <c r="N230" s="54">
        <v>41230</v>
      </c>
      <c r="O230" s="60">
        <f>SUM(N230-M230)+1</f>
        <v>6168</v>
      </c>
      <c r="P230" s="67">
        <f>O230/365.25</f>
        <v>16.887063655030801</v>
      </c>
      <c r="Q230" s="60">
        <f>TRUNC(P230,0)</f>
        <v>16</v>
      </c>
      <c r="R230" s="54"/>
      <c r="S230" s="8"/>
    </row>
    <row r="231" spans="1:19" x14ac:dyDescent="0.2">
      <c r="A231" s="3" t="s">
        <v>118</v>
      </c>
      <c r="B231" s="5" t="s">
        <v>245</v>
      </c>
      <c r="C231" s="5" t="s">
        <v>225</v>
      </c>
      <c r="D231" s="5">
        <v>47.19</v>
      </c>
      <c r="E231" s="8" t="s">
        <v>72</v>
      </c>
      <c r="F231" s="13">
        <v>35063</v>
      </c>
      <c r="G231" s="6">
        <v>40154</v>
      </c>
      <c r="H231" s="58">
        <f t="shared" si="81"/>
        <v>5092</v>
      </c>
      <c r="I231" s="59">
        <f t="shared" si="74"/>
        <v>13.94113620807666</v>
      </c>
      <c r="J231" s="65">
        <f t="shared" si="75"/>
        <v>13</v>
      </c>
      <c r="K231" s="52">
        <v>51.97</v>
      </c>
      <c r="L231" s="53" t="s">
        <v>72</v>
      </c>
      <c r="M231" s="54">
        <v>35063</v>
      </c>
      <c r="N231" s="54">
        <v>40248</v>
      </c>
      <c r="O231" s="60">
        <f t="shared" si="66"/>
        <v>5186</v>
      </c>
      <c r="P231" s="67">
        <f t="shared" si="6"/>
        <v>14.198494182067078</v>
      </c>
      <c r="Q231" s="60">
        <f t="shared" si="7"/>
        <v>14</v>
      </c>
      <c r="R231" s="54"/>
      <c r="S231" s="8"/>
    </row>
    <row r="232" spans="1:19" x14ac:dyDescent="0.2">
      <c r="A232" s="3" t="s">
        <v>118</v>
      </c>
      <c r="B232" s="5" t="s">
        <v>221</v>
      </c>
      <c r="C232" s="5" t="s">
        <v>225</v>
      </c>
      <c r="D232" s="5">
        <v>47.19</v>
      </c>
      <c r="E232" s="8" t="s">
        <v>72</v>
      </c>
      <c r="F232" s="13">
        <v>35063</v>
      </c>
      <c r="G232" s="6">
        <v>40154</v>
      </c>
      <c r="H232" s="58">
        <f t="shared" si="81"/>
        <v>5092</v>
      </c>
      <c r="I232" s="59">
        <f t="shared" si="74"/>
        <v>13.94113620807666</v>
      </c>
      <c r="J232" s="65">
        <f t="shared" si="75"/>
        <v>13</v>
      </c>
      <c r="K232" s="52">
        <v>51.97</v>
      </c>
      <c r="L232" s="53" t="s">
        <v>72</v>
      </c>
      <c r="M232" s="54">
        <v>35063</v>
      </c>
      <c r="N232" s="54">
        <v>40248</v>
      </c>
      <c r="O232" s="60">
        <f t="shared" si="66"/>
        <v>5186</v>
      </c>
      <c r="P232" s="67">
        <f t="shared" si="6"/>
        <v>14.198494182067078</v>
      </c>
      <c r="Q232" s="60">
        <f t="shared" si="7"/>
        <v>14</v>
      </c>
      <c r="R232" s="54"/>
      <c r="S232" s="8"/>
    </row>
    <row r="233" spans="1:19" x14ac:dyDescent="0.2">
      <c r="A233" s="3" t="s">
        <v>118</v>
      </c>
      <c r="B233" s="5" t="s">
        <v>221</v>
      </c>
      <c r="C233" s="5" t="s">
        <v>225</v>
      </c>
      <c r="D233" s="5">
        <v>51.97</v>
      </c>
      <c r="E233" s="8" t="s">
        <v>72</v>
      </c>
      <c r="F233" s="13">
        <v>35063</v>
      </c>
      <c r="G233" s="6">
        <v>40248</v>
      </c>
      <c r="H233" s="58">
        <f t="shared" si="81"/>
        <v>5186</v>
      </c>
      <c r="I233" s="59">
        <f>H233/365.25</f>
        <v>14.198494182067078</v>
      </c>
      <c r="J233" s="65">
        <f>TRUNC(I233,0)</f>
        <v>14</v>
      </c>
      <c r="K233" s="52">
        <v>52.15</v>
      </c>
      <c r="L233" s="53" t="s">
        <v>72</v>
      </c>
      <c r="M233" s="54">
        <v>35063</v>
      </c>
      <c r="N233" s="54">
        <v>40755</v>
      </c>
      <c r="O233" s="60">
        <f t="shared" ref="O233:O275" si="82">SUM(N233-M233)+1</f>
        <v>5693</v>
      </c>
      <c r="P233" s="67">
        <f>O233/365.25</f>
        <v>15.586584531143053</v>
      </c>
      <c r="Q233" s="60">
        <f>TRUNC(P233,0)</f>
        <v>15</v>
      </c>
      <c r="R233" s="54"/>
      <c r="S233" s="8"/>
    </row>
    <row r="234" spans="1:19" x14ac:dyDescent="0.2">
      <c r="A234" s="3" t="s">
        <v>118</v>
      </c>
      <c r="B234" s="5" t="s">
        <v>221</v>
      </c>
      <c r="C234" s="5" t="s">
        <v>222</v>
      </c>
      <c r="D234" s="5">
        <v>38.47</v>
      </c>
      <c r="E234" s="8" t="s">
        <v>25</v>
      </c>
      <c r="F234" s="13" t="s">
        <v>346</v>
      </c>
      <c r="G234" s="6" t="s">
        <v>346</v>
      </c>
      <c r="H234" s="58" t="e">
        <f t="shared" si="81"/>
        <v>#VALUE!</v>
      </c>
      <c r="I234" s="59" t="e">
        <f t="shared" si="74"/>
        <v>#VALUE!</v>
      </c>
      <c r="J234" s="65" t="e">
        <f t="shared" si="75"/>
        <v>#VALUE!</v>
      </c>
      <c r="K234" s="52">
        <v>39.950000000000003</v>
      </c>
      <c r="L234" s="53" t="s">
        <v>385</v>
      </c>
      <c r="M234" s="54">
        <v>34824</v>
      </c>
      <c r="N234" s="54">
        <v>40516</v>
      </c>
      <c r="O234" s="60">
        <f t="shared" si="82"/>
        <v>5693</v>
      </c>
      <c r="P234" s="67">
        <f t="shared" si="6"/>
        <v>15.586584531143053</v>
      </c>
      <c r="Q234" s="60">
        <f t="shared" si="7"/>
        <v>15</v>
      </c>
      <c r="R234" s="54"/>
      <c r="S234" s="8"/>
    </row>
    <row r="235" spans="1:19" x14ac:dyDescent="0.2">
      <c r="A235" s="3" t="s">
        <v>118</v>
      </c>
      <c r="B235" s="5" t="s">
        <v>230</v>
      </c>
      <c r="C235" s="5" t="s">
        <v>225</v>
      </c>
      <c r="D235" s="5">
        <v>47.19</v>
      </c>
      <c r="E235" s="8" t="s">
        <v>72</v>
      </c>
      <c r="F235" s="13">
        <v>35063</v>
      </c>
      <c r="G235" s="6">
        <v>40154</v>
      </c>
      <c r="H235" s="58">
        <f t="shared" si="81"/>
        <v>5092</v>
      </c>
      <c r="I235" s="59">
        <f t="shared" si="74"/>
        <v>13.94113620807666</v>
      </c>
      <c r="J235" s="65">
        <f t="shared" si="75"/>
        <v>13</v>
      </c>
      <c r="K235" s="52">
        <v>51.97</v>
      </c>
      <c r="L235" s="53" t="s">
        <v>72</v>
      </c>
      <c r="M235" s="54">
        <v>35063</v>
      </c>
      <c r="N235" s="54">
        <v>40248</v>
      </c>
      <c r="O235" s="60">
        <f t="shared" si="82"/>
        <v>5186</v>
      </c>
      <c r="P235" s="67">
        <f t="shared" si="6"/>
        <v>14.198494182067078</v>
      </c>
      <c r="Q235" s="60">
        <f t="shared" si="7"/>
        <v>14</v>
      </c>
      <c r="R235" s="54"/>
      <c r="S235" s="8"/>
    </row>
    <row r="236" spans="1:19" x14ac:dyDescent="0.2">
      <c r="A236" s="3" t="s">
        <v>118</v>
      </c>
      <c r="B236" s="5" t="s">
        <v>230</v>
      </c>
      <c r="C236" s="5" t="s">
        <v>225</v>
      </c>
      <c r="D236" s="5">
        <v>51.97</v>
      </c>
      <c r="E236" s="8" t="s">
        <v>72</v>
      </c>
      <c r="F236" s="13">
        <v>35063</v>
      </c>
      <c r="G236" s="6">
        <v>40248</v>
      </c>
      <c r="H236" s="58">
        <f t="shared" si="81"/>
        <v>5186</v>
      </c>
      <c r="I236" s="59">
        <f>H236/365.25</f>
        <v>14.198494182067078</v>
      </c>
      <c r="J236" s="65">
        <f>TRUNC(I236,0)</f>
        <v>14</v>
      </c>
      <c r="K236" s="52">
        <v>52.15</v>
      </c>
      <c r="L236" s="53" t="s">
        <v>72</v>
      </c>
      <c r="M236" s="54">
        <v>35063</v>
      </c>
      <c r="N236" s="54">
        <v>40755</v>
      </c>
      <c r="O236" s="60">
        <f t="shared" si="82"/>
        <v>5693</v>
      </c>
      <c r="P236" s="67">
        <f>O236/365.25</f>
        <v>15.586584531143053</v>
      </c>
      <c r="Q236" s="60">
        <f>TRUNC(P236,0)</f>
        <v>15</v>
      </c>
      <c r="R236" s="54"/>
      <c r="S236" s="8"/>
    </row>
    <row r="237" spans="1:19" x14ac:dyDescent="0.2">
      <c r="A237" s="3" t="s">
        <v>118</v>
      </c>
      <c r="B237" s="5" t="s">
        <v>230</v>
      </c>
      <c r="C237" s="5" t="s">
        <v>222</v>
      </c>
      <c r="D237" s="7">
        <v>34.799999999999997</v>
      </c>
      <c r="E237" s="8" t="s">
        <v>385</v>
      </c>
      <c r="F237" s="13">
        <v>34824</v>
      </c>
      <c r="G237" s="6">
        <v>40614</v>
      </c>
      <c r="H237" s="58">
        <f t="shared" si="81"/>
        <v>5791</v>
      </c>
      <c r="I237" s="59">
        <f t="shared" si="74"/>
        <v>15.854893908282</v>
      </c>
      <c r="J237" s="65">
        <f t="shared" si="75"/>
        <v>15</v>
      </c>
      <c r="K237" s="52">
        <v>36.32</v>
      </c>
      <c r="L237" s="53" t="s">
        <v>385</v>
      </c>
      <c r="M237" s="54">
        <v>34824</v>
      </c>
      <c r="N237" s="54">
        <v>40629</v>
      </c>
      <c r="O237" s="60">
        <f t="shared" si="82"/>
        <v>5806</v>
      </c>
      <c r="P237" s="67">
        <f t="shared" si="6"/>
        <v>15.89596167008898</v>
      </c>
      <c r="Q237" s="60">
        <f t="shared" si="7"/>
        <v>15</v>
      </c>
      <c r="R237" s="54"/>
      <c r="S237" s="8"/>
    </row>
    <row r="238" spans="1:19" x14ac:dyDescent="0.2">
      <c r="A238" s="3" t="s">
        <v>118</v>
      </c>
      <c r="B238" s="5" t="s">
        <v>224</v>
      </c>
      <c r="C238" s="5" t="s">
        <v>225</v>
      </c>
      <c r="D238" s="5">
        <v>47.19</v>
      </c>
      <c r="E238" s="8" t="s">
        <v>72</v>
      </c>
      <c r="F238" s="13">
        <v>35063</v>
      </c>
      <c r="G238" s="6">
        <v>40154</v>
      </c>
      <c r="H238" s="58">
        <f t="shared" si="81"/>
        <v>5092</v>
      </c>
      <c r="I238" s="59">
        <f t="shared" si="74"/>
        <v>13.94113620807666</v>
      </c>
      <c r="J238" s="65">
        <f t="shared" si="75"/>
        <v>13</v>
      </c>
      <c r="K238" s="52">
        <v>51.97</v>
      </c>
      <c r="L238" s="53" t="s">
        <v>72</v>
      </c>
      <c r="M238" s="54">
        <v>35063</v>
      </c>
      <c r="N238" s="54">
        <v>40248</v>
      </c>
      <c r="O238" s="60">
        <f t="shared" si="82"/>
        <v>5186</v>
      </c>
      <c r="P238" s="67">
        <f t="shared" ref="P238:P299" si="83">O238/365.25</f>
        <v>14.198494182067078</v>
      </c>
      <c r="Q238" s="60">
        <f t="shared" ref="Q238:Q299" si="84">TRUNC(P238,0)</f>
        <v>14</v>
      </c>
      <c r="R238" s="54"/>
      <c r="S238" s="8"/>
    </row>
    <row r="239" spans="1:19" x14ac:dyDescent="0.2">
      <c r="A239" s="3" t="s">
        <v>118</v>
      </c>
      <c r="B239" s="5" t="s">
        <v>224</v>
      </c>
      <c r="C239" s="5" t="s">
        <v>225</v>
      </c>
      <c r="D239" s="5">
        <v>51.97</v>
      </c>
      <c r="E239" s="8" t="s">
        <v>72</v>
      </c>
      <c r="F239" s="13">
        <v>35063</v>
      </c>
      <c r="G239" s="6">
        <v>40248</v>
      </c>
      <c r="H239" s="58">
        <f t="shared" si="81"/>
        <v>5186</v>
      </c>
      <c r="I239" s="59">
        <f>H239/365.25</f>
        <v>14.198494182067078</v>
      </c>
      <c r="J239" s="65">
        <f>TRUNC(I239,0)</f>
        <v>14</v>
      </c>
      <c r="K239" s="52">
        <v>52.15</v>
      </c>
      <c r="L239" s="53" t="s">
        <v>72</v>
      </c>
      <c r="M239" s="54">
        <v>35063</v>
      </c>
      <c r="N239" s="54">
        <v>40755</v>
      </c>
      <c r="O239" s="60">
        <f t="shared" si="82"/>
        <v>5693</v>
      </c>
      <c r="P239" s="67">
        <f>O239/365.25</f>
        <v>15.586584531143053</v>
      </c>
      <c r="Q239" s="60">
        <f>TRUNC(P239,0)</f>
        <v>15</v>
      </c>
      <c r="R239" s="54"/>
      <c r="S239" s="8"/>
    </row>
    <row r="240" spans="1:19" x14ac:dyDescent="0.2">
      <c r="A240" s="3" t="s">
        <v>118</v>
      </c>
      <c r="B240" s="5" t="s">
        <v>230</v>
      </c>
      <c r="C240" s="5" t="s">
        <v>222</v>
      </c>
      <c r="D240" s="7">
        <v>34.799999999999997</v>
      </c>
      <c r="E240" s="8" t="s">
        <v>385</v>
      </c>
      <c r="F240" s="13">
        <v>34824</v>
      </c>
      <c r="G240" s="6">
        <v>40614</v>
      </c>
      <c r="H240" s="58">
        <f t="shared" si="81"/>
        <v>5791</v>
      </c>
      <c r="I240" s="59">
        <f t="shared" si="74"/>
        <v>15.854893908282</v>
      </c>
      <c r="J240" s="65">
        <f t="shared" si="75"/>
        <v>15</v>
      </c>
      <c r="K240" s="52">
        <v>36.32</v>
      </c>
      <c r="L240" s="53" t="s">
        <v>385</v>
      </c>
      <c r="M240" s="54">
        <v>34824</v>
      </c>
      <c r="N240" s="54">
        <v>40629</v>
      </c>
      <c r="O240" s="60">
        <f t="shared" si="82"/>
        <v>5806</v>
      </c>
      <c r="P240" s="67">
        <f t="shared" si="6"/>
        <v>15.89596167008898</v>
      </c>
      <c r="Q240" s="60">
        <f t="shared" si="7"/>
        <v>15</v>
      </c>
      <c r="R240" s="54"/>
      <c r="S240" s="8"/>
    </row>
    <row r="241" spans="1:19" x14ac:dyDescent="0.2">
      <c r="A241" s="3" t="s">
        <v>118</v>
      </c>
      <c r="B241" s="5" t="s">
        <v>226</v>
      </c>
      <c r="C241" s="5" t="s">
        <v>225</v>
      </c>
      <c r="D241" s="5">
        <v>47.19</v>
      </c>
      <c r="E241" s="8" t="s">
        <v>72</v>
      </c>
      <c r="F241" s="13">
        <v>35063</v>
      </c>
      <c r="G241" s="6">
        <v>40154</v>
      </c>
      <c r="H241" s="58">
        <f t="shared" si="81"/>
        <v>5092</v>
      </c>
      <c r="I241" s="59">
        <f t="shared" si="74"/>
        <v>13.94113620807666</v>
      </c>
      <c r="J241" s="65">
        <f t="shared" si="75"/>
        <v>13</v>
      </c>
      <c r="K241" s="52">
        <v>51.97</v>
      </c>
      <c r="L241" s="53" t="s">
        <v>72</v>
      </c>
      <c r="M241" s="54">
        <v>35063</v>
      </c>
      <c r="N241" s="54">
        <v>40248</v>
      </c>
      <c r="O241" s="60">
        <f t="shared" si="82"/>
        <v>5186</v>
      </c>
      <c r="P241" s="67">
        <f t="shared" si="83"/>
        <v>14.198494182067078</v>
      </c>
      <c r="Q241" s="60">
        <f t="shared" si="84"/>
        <v>14</v>
      </c>
      <c r="R241" s="54"/>
      <c r="S241" s="8"/>
    </row>
    <row r="242" spans="1:19" x14ac:dyDescent="0.2">
      <c r="A242" s="3" t="s">
        <v>118</v>
      </c>
      <c r="B242" s="5" t="s">
        <v>226</v>
      </c>
      <c r="C242" s="5" t="s">
        <v>225</v>
      </c>
      <c r="D242" s="5">
        <v>51.97</v>
      </c>
      <c r="E242" s="8" t="s">
        <v>72</v>
      </c>
      <c r="F242" s="13">
        <v>35063</v>
      </c>
      <c r="G242" s="6">
        <v>40248</v>
      </c>
      <c r="H242" s="58">
        <f t="shared" si="81"/>
        <v>5186</v>
      </c>
      <c r="I242" s="59">
        <f t="shared" ref="I242:I248" si="85">H242/365.25</f>
        <v>14.198494182067078</v>
      </c>
      <c r="J242" s="65">
        <f t="shared" ref="J242:J248" si="86">TRUNC(I242,0)</f>
        <v>14</v>
      </c>
      <c r="K242" s="52">
        <v>52.15</v>
      </c>
      <c r="L242" s="53" t="s">
        <v>72</v>
      </c>
      <c r="M242" s="54">
        <v>35063</v>
      </c>
      <c r="N242" s="54">
        <v>40755</v>
      </c>
      <c r="O242" s="60">
        <f t="shared" si="82"/>
        <v>5693</v>
      </c>
      <c r="P242" s="67">
        <f t="shared" ref="P242:P248" si="87">O242/365.25</f>
        <v>15.586584531143053</v>
      </c>
      <c r="Q242" s="60">
        <f t="shared" ref="Q242:Q248" si="88">TRUNC(P242,0)</f>
        <v>15</v>
      </c>
      <c r="R242" s="54"/>
      <c r="S242" s="8"/>
    </row>
    <row r="243" spans="1:19" x14ac:dyDescent="0.2">
      <c r="A243" s="3" t="s">
        <v>118</v>
      </c>
      <c r="B243" s="5" t="s">
        <v>226</v>
      </c>
      <c r="C243" s="5" t="s">
        <v>225</v>
      </c>
      <c r="D243" s="5">
        <v>52.15</v>
      </c>
      <c r="E243" s="8" t="s">
        <v>72</v>
      </c>
      <c r="F243" s="13">
        <v>35063</v>
      </c>
      <c r="G243" s="6">
        <v>40755</v>
      </c>
      <c r="H243" s="58">
        <f t="shared" si="81"/>
        <v>5693</v>
      </c>
      <c r="I243" s="59">
        <f t="shared" si="85"/>
        <v>15.586584531143053</v>
      </c>
      <c r="J243" s="65">
        <f t="shared" si="86"/>
        <v>15</v>
      </c>
      <c r="K243" s="52">
        <v>52.64</v>
      </c>
      <c r="L243" s="53" t="s">
        <v>72</v>
      </c>
      <c r="M243" s="54">
        <v>35063</v>
      </c>
      <c r="N243" s="54">
        <v>40852</v>
      </c>
      <c r="O243" s="60">
        <f t="shared" si="82"/>
        <v>5790</v>
      </c>
      <c r="P243" s="67">
        <f t="shared" si="87"/>
        <v>15.852156057494867</v>
      </c>
      <c r="Q243" s="60">
        <f t="shared" si="88"/>
        <v>15</v>
      </c>
      <c r="R243" s="54"/>
      <c r="S243" s="8"/>
    </row>
    <row r="244" spans="1:19" x14ac:dyDescent="0.2">
      <c r="A244" s="3" t="s">
        <v>118</v>
      </c>
      <c r="B244" s="5" t="s">
        <v>226</v>
      </c>
      <c r="C244" s="5" t="s">
        <v>225</v>
      </c>
      <c r="D244" s="5">
        <v>52.64</v>
      </c>
      <c r="E244" s="8" t="s">
        <v>72</v>
      </c>
      <c r="F244" s="13">
        <v>35063</v>
      </c>
      <c r="G244" s="6">
        <v>40852</v>
      </c>
      <c r="H244" s="58">
        <f t="shared" si="81"/>
        <v>5790</v>
      </c>
      <c r="I244" s="59">
        <f t="shared" si="85"/>
        <v>15.852156057494867</v>
      </c>
      <c r="J244" s="65">
        <f t="shared" si="86"/>
        <v>15</v>
      </c>
      <c r="K244" s="52">
        <v>53.12</v>
      </c>
      <c r="L244" s="53" t="s">
        <v>72</v>
      </c>
      <c r="M244" s="54">
        <v>35063</v>
      </c>
      <c r="N244" s="54">
        <v>40915</v>
      </c>
      <c r="O244" s="60">
        <f t="shared" ref="O244:O249" si="89">SUM(N244-M244)+1</f>
        <v>5853</v>
      </c>
      <c r="P244" s="67">
        <f t="shared" si="87"/>
        <v>16.024640657084188</v>
      </c>
      <c r="Q244" s="60">
        <f t="shared" si="88"/>
        <v>16</v>
      </c>
      <c r="R244" s="54"/>
      <c r="S244" s="8"/>
    </row>
    <row r="245" spans="1:19" x14ac:dyDescent="0.2">
      <c r="A245" s="3" t="s">
        <v>118</v>
      </c>
      <c r="B245" s="5" t="s">
        <v>226</v>
      </c>
      <c r="C245" s="5" t="s">
        <v>225</v>
      </c>
      <c r="D245" s="5">
        <v>53.12</v>
      </c>
      <c r="E245" s="8" t="s">
        <v>72</v>
      </c>
      <c r="F245" s="13">
        <v>35063</v>
      </c>
      <c r="G245" s="6">
        <v>40866</v>
      </c>
      <c r="H245" s="58">
        <f>SUM(G245-F245)+1</f>
        <v>5804</v>
      </c>
      <c r="I245" s="59">
        <f t="shared" si="85"/>
        <v>15.890485968514716</v>
      </c>
      <c r="J245" s="65">
        <f t="shared" si="86"/>
        <v>15</v>
      </c>
      <c r="K245" s="52">
        <v>53.39</v>
      </c>
      <c r="L245" s="53" t="s">
        <v>72</v>
      </c>
      <c r="M245" s="54">
        <v>35063</v>
      </c>
      <c r="N245" s="54">
        <v>40915</v>
      </c>
      <c r="O245" s="60">
        <f t="shared" si="89"/>
        <v>5853</v>
      </c>
      <c r="P245" s="67">
        <f t="shared" si="87"/>
        <v>16.024640657084188</v>
      </c>
      <c r="Q245" s="60">
        <f t="shared" si="88"/>
        <v>16</v>
      </c>
      <c r="R245" s="54"/>
      <c r="S245" s="8"/>
    </row>
    <row r="246" spans="1:19" x14ac:dyDescent="0.2">
      <c r="A246" s="3" t="s">
        <v>118</v>
      </c>
      <c r="B246" s="5" t="s">
        <v>226</v>
      </c>
      <c r="C246" s="5" t="s">
        <v>225</v>
      </c>
      <c r="D246" s="5">
        <v>53.39</v>
      </c>
      <c r="E246" s="8" t="s">
        <v>72</v>
      </c>
      <c r="F246" s="13">
        <v>35063</v>
      </c>
      <c r="G246" s="6">
        <v>40915</v>
      </c>
      <c r="H246" s="58">
        <f>SUM(G246-F246)+1</f>
        <v>5853</v>
      </c>
      <c r="I246" s="59">
        <f t="shared" si="85"/>
        <v>16.024640657084188</v>
      </c>
      <c r="J246" s="65">
        <f t="shared" si="86"/>
        <v>16</v>
      </c>
      <c r="K246" s="52">
        <v>55.48</v>
      </c>
      <c r="L246" s="53" t="s">
        <v>72</v>
      </c>
      <c r="M246" s="54">
        <v>35063</v>
      </c>
      <c r="N246" s="54">
        <v>40923</v>
      </c>
      <c r="O246" s="60">
        <f t="shared" si="89"/>
        <v>5861</v>
      </c>
      <c r="P246" s="67">
        <f t="shared" si="87"/>
        <v>16.046543463381244</v>
      </c>
      <c r="Q246" s="60">
        <f t="shared" si="88"/>
        <v>16</v>
      </c>
      <c r="R246" s="54"/>
      <c r="S246" s="8"/>
    </row>
    <row r="247" spans="1:19" x14ac:dyDescent="0.2">
      <c r="A247" s="3" t="s">
        <v>118</v>
      </c>
      <c r="B247" s="5" t="s">
        <v>226</v>
      </c>
      <c r="C247" s="5" t="s">
        <v>225</v>
      </c>
      <c r="D247" s="5">
        <v>55.48</v>
      </c>
      <c r="E247" s="105" t="s">
        <v>72</v>
      </c>
      <c r="F247" s="13">
        <v>35063</v>
      </c>
      <c r="G247" s="6">
        <v>40923</v>
      </c>
      <c r="H247" s="58">
        <f>SUM(G247-F247)+1</f>
        <v>5861</v>
      </c>
      <c r="I247" s="59">
        <f t="shared" si="85"/>
        <v>16.046543463381244</v>
      </c>
      <c r="J247" s="65">
        <f t="shared" si="86"/>
        <v>16</v>
      </c>
      <c r="K247" s="52">
        <v>56.59</v>
      </c>
      <c r="L247" s="53" t="s">
        <v>72</v>
      </c>
      <c r="M247" s="54">
        <v>35063</v>
      </c>
      <c r="N247" s="54">
        <v>40943</v>
      </c>
      <c r="O247" s="60">
        <f t="shared" si="89"/>
        <v>5881</v>
      </c>
      <c r="P247" s="67">
        <f t="shared" si="87"/>
        <v>16.101300479123889</v>
      </c>
      <c r="Q247" s="60">
        <f t="shared" si="88"/>
        <v>16</v>
      </c>
      <c r="R247" s="54"/>
      <c r="S247" s="8"/>
    </row>
    <row r="248" spans="1:19" x14ac:dyDescent="0.2">
      <c r="A248" s="3" t="s">
        <v>118</v>
      </c>
      <c r="B248" s="5" t="s">
        <v>226</v>
      </c>
      <c r="C248" s="5" t="s">
        <v>225</v>
      </c>
      <c r="D248" s="5">
        <v>56.59</v>
      </c>
      <c r="E248" s="8" t="s">
        <v>72</v>
      </c>
      <c r="F248" s="13">
        <v>35063</v>
      </c>
      <c r="G248" s="6">
        <v>40943</v>
      </c>
      <c r="H248" s="58">
        <f>SUM(G248-F248)+1</f>
        <v>5881</v>
      </c>
      <c r="I248" s="59">
        <f t="shared" si="85"/>
        <v>16.101300479123889</v>
      </c>
      <c r="J248" s="65">
        <f t="shared" si="86"/>
        <v>16</v>
      </c>
      <c r="K248" s="52">
        <v>57.22</v>
      </c>
      <c r="L248" s="53" t="s">
        <v>72</v>
      </c>
      <c r="M248" s="54">
        <v>35063</v>
      </c>
      <c r="N248" s="54">
        <v>41056</v>
      </c>
      <c r="O248" s="60">
        <f t="shared" si="89"/>
        <v>5994</v>
      </c>
      <c r="P248" s="67">
        <f t="shared" si="87"/>
        <v>16.410677618069816</v>
      </c>
      <c r="Q248" s="60">
        <f t="shared" si="88"/>
        <v>16</v>
      </c>
      <c r="R248" s="54"/>
      <c r="S248" s="8"/>
    </row>
    <row r="249" spans="1:19" x14ac:dyDescent="0.2">
      <c r="A249" s="3" t="s">
        <v>118</v>
      </c>
      <c r="B249" s="5" t="s">
        <v>226</v>
      </c>
      <c r="C249" s="5" t="s">
        <v>225</v>
      </c>
      <c r="D249" s="5">
        <v>57.22</v>
      </c>
      <c r="E249" s="8" t="s">
        <v>72</v>
      </c>
      <c r="F249" s="13">
        <v>35063</v>
      </c>
      <c r="G249" s="6">
        <v>41056</v>
      </c>
      <c r="H249" s="58">
        <f>SUM(G249-F249)+1</f>
        <v>5994</v>
      </c>
      <c r="I249" s="59">
        <f>H249/365.25</f>
        <v>16.410677618069816</v>
      </c>
      <c r="J249" s="65">
        <f>TRUNC(I249,0)</f>
        <v>16</v>
      </c>
      <c r="K249" s="52">
        <v>57.87</v>
      </c>
      <c r="L249" s="53" t="s">
        <v>72</v>
      </c>
      <c r="M249" s="54">
        <v>35063</v>
      </c>
      <c r="N249" s="54">
        <v>41102</v>
      </c>
      <c r="O249" s="60">
        <f t="shared" si="89"/>
        <v>6040</v>
      </c>
      <c r="P249" s="67">
        <f>O249/365.25</f>
        <v>16.536618754277892</v>
      </c>
      <c r="Q249" s="60">
        <f>TRUNC(P249,0)</f>
        <v>16</v>
      </c>
      <c r="R249" s="54"/>
      <c r="S249" s="8"/>
    </row>
    <row r="250" spans="1:19" x14ac:dyDescent="0.2">
      <c r="A250" s="3" t="s">
        <v>118</v>
      </c>
      <c r="B250" s="5" t="s">
        <v>227</v>
      </c>
      <c r="C250" s="5" t="s">
        <v>225</v>
      </c>
      <c r="D250" s="7">
        <v>50.3</v>
      </c>
      <c r="E250" s="8" t="s">
        <v>518</v>
      </c>
      <c r="F250" s="13">
        <v>31465</v>
      </c>
      <c r="G250" s="6">
        <v>38766</v>
      </c>
      <c r="H250" s="58">
        <f t="shared" si="81"/>
        <v>7302</v>
      </c>
      <c r="I250" s="59">
        <f t="shared" si="74"/>
        <v>19.991786447638603</v>
      </c>
      <c r="J250" s="65">
        <f t="shared" si="75"/>
        <v>19</v>
      </c>
      <c r="K250" s="52">
        <v>51.97</v>
      </c>
      <c r="L250" s="53" t="s">
        <v>72</v>
      </c>
      <c r="M250" s="54">
        <v>35063</v>
      </c>
      <c r="N250" s="54">
        <v>40248</v>
      </c>
      <c r="O250" s="60">
        <f t="shared" si="82"/>
        <v>5186</v>
      </c>
      <c r="P250" s="67">
        <f t="shared" si="83"/>
        <v>14.198494182067078</v>
      </c>
      <c r="Q250" s="60">
        <f t="shared" si="84"/>
        <v>14</v>
      </c>
      <c r="R250" s="54"/>
      <c r="S250" s="8"/>
    </row>
    <row r="251" spans="1:19" x14ac:dyDescent="0.2">
      <c r="A251" s="3" t="s">
        <v>118</v>
      </c>
      <c r="B251" s="5" t="s">
        <v>227</v>
      </c>
      <c r="C251" s="5" t="s">
        <v>225</v>
      </c>
      <c r="D251" s="5">
        <v>52.15</v>
      </c>
      <c r="E251" s="8" t="s">
        <v>72</v>
      </c>
      <c r="F251" s="13">
        <v>35063</v>
      </c>
      <c r="G251" s="6">
        <v>40755</v>
      </c>
      <c r="H251" s="58">
        <f t="shared" si="81"/>
        <v>5693</v>
      </c>
      <c r="I251" s="59">
        <f>H251/365.25</f>
        <v>15.586584531143053</v>
      </c>
      <c r="J251" s="65">
        <f>TRUNC(I251,0)</f>
        <v>15</v>
      </c>
      <c r="K251" s="52">
        <v>52.64</v>
      </c>
      <c r="L251" s="53" t="s">
        <v>72</v>
      </c>
      <c r="M251" s="54">
        <v>35063</v>
      </c>
      <c r="N251" s="54">
        <v>40852</v>
      </c>
      <c r="O251" s="60">
        <f t="shared" ref="O251:O257" si="90">SUM(N251-M251)+1</f>
        <v>5790</v>
      </c>
      <c r="P251" s="67">
        <f>O251/365.25</f>
        <v>15.852156057494867</v>
      </c>
      <c r="Q251" s="60">
        <f>TRUNC(P251,0)</f>
        <v>15</v>
      </c>
      <c r="R251" s="54"/>
      <c r="S251" s="8"/>
    </row>
    <row r="252" spans="1:19" x14ac:dyDescent="0.2">
      <c r="A252" s="3" t="s">
        <v>118</v>
      </c>
      <c r="B252" s="5" t="s">
        <v>227</v>
      </c>
      <c r="C252" s="5" t="s">
        <v>225</v>
      </c>
      <c r="D252" s="5">
        <v>52.64</v>
      </c>
      <c r="E252" s="8" t="s">
        <v>72</v>
      </c>
      <c r="F252" s="13">
        <v>35063</v>
      </c>
      <c r="G252" s="6">
        <v>40852</v>
      </c>
      <c r="H252" s="58">
        <f t="shared" si="81"/>
        <v>5790</v>
      </c>
      <c r="I252" s="59">
        <f>H252/365.25</f>
        <v>15.852156057494867</v>
      </c>
      <c r="J252" s="65">
        <f>TRUNC(I252,0)</f>
        <v>15</v>
      </c>
      <c r="K252" s="52">
        <v>53.12</v>
      </c>
      <c r="L252" s="53" t="s">
        <v>72</v>
      </c>
      <c r="M252" s="54">
        <v>35063</v>
      </c>
      <c r="N252" s="54">
        <v>40915</v>
      </c>
      <c r="O252" s="60">
        <f t="shared" si="90"/>
        <v>5853</v>
      </c>
      <c r="P252" s="67">
        <f>O252/365.25</f>
        <v>16.024640657084188</v>
      </c>
      <c r="Q252" s="60">
        <f>TRUNC(P252,0)</f>
        <v>16</v>
      </c>
      <c r="R252" s="54"/>
      <c r="S252" s="8"/>
    </row>
    <row r="253" spans="1:19" x14ac:dyDescent="0.2">
      <c r="A253" s="3" t="s">
        <v>118</v>
      </c>
      <c r="B253" s="5" t="s">
        <v>227</v>
      </c>
      <c r="C253" s="5" t="s">
        <v>225</v>
      </c>
      <c r="D253" s="5">
        <v>53.12</v>
      </c>
      <c r="E253" s="8" t="s">
        <v>72</v>
      </c>
      <c r="F253" s="13">
        <v>35063</v>
      </c>
      <c r="G253" s="6">
        <v>40866</v>
      </c>
      <c r="H253" s="58">
        <f t="shared" si="81"/>
        <v>5804</v>
      </c>
      <c r="I253" s="59">
        <f>H253/365.25</f>
        <v>15.890485968514716</v>
      </c>
      <c r="J253" s="65">
        <f>TRUNC(I253,0)</f>
        <v>15</v>
      </c>
      <c r="K253" s="52">
        <v>53.39</v>
      </c>
      <c r="L253" s="53" t="s">
        <v>72</v>
      </c>
      <c r="M253" s="54">
        <v>35063</v>
      </c>
      <c r="N253" s="54">
        <v>40915</v>
      </c>
      <c r="O253" s="60">
        <f t="shared" si="90"/>
        <v>5853</v>
      </c>
      <c r="P253" s="67">
        <f>O253/365.25</f>
        <v>16.024640657084188</v>
      </c>
      <c r="Q253" s="60">
        <f>TRUNC(P253,0)</f>
        <v>16</v>
      </c>
      <c r="R253" s="54"/>
      <c r="S253" s="8"/>
    </row>
    <row r="254" spans="1:19" x14ac:dyDescent="0.2">
      <c r="A254" s="3" t="s">
        <v>118</v>
      </c>
      <c r="B254" s="5" t="s">
        <v>227</v>
      </c>
      <c r="C254" s="5" t="s">
        <v>225</v>
      </c>
      <c r="D254" s="5">
        <v>53.39</v>
      </c>
      <c r="E254" s="8" t="s">
        <v>72</v>
      </c>
      <c r="F254" s="13">
        <v>35063</v>
      </c>
      <c r="G254" s="6">
        <v>40915</v>
      </c>
      <c r="H254" s="58">
        <f>SUM(G254-F254)+1</f>
        <v>5853</v>
      </c>
      <c r="I254" s="59">
        <f t="shared" si="74"/>
        <v>16.024640657084188</v>
      </c>
      <c r="J254" s="65">
        <f t="shared" si="75"/>
        <v>16</v>
      </c>
      <c r="K254" s="52">
        <v>55.48</v>
      </c>
      <c r="L254" s="53" t="s">
        <v>72</v>
      </c>
      <c r="M254" s="54">
        <v>35063</v>
      </c>
      <c r="N254" s="54">
        <v>40923</v>
      </c>
      <c r="O254" s="60">
        <f t="shared" si="90"/>
        <v>5861</v>
      </c>
      <c r="P254" s="67">
        <f t="shared" si="83"/>
        <v>16.046543463381244</v>
      </c>
      <c r="Q254" s="60">
        <f t="shared" si="84"/>
        <v>16</v>
      </c>
      <c r="R254" s="54"/>
      <c r="S254" s="8"/>
    </row>
    <row r="255" spans="1:19" x14ac:dyDescent="0.2">
      <c r="A255" s="3" t="s">
        <v>118</v>
      </c>
      <c r="B255" s="5" t="s">
        <v>227</v>
      </c>
      <c r="C255" s="5" t="s">
        <v>225</v>
      </c>
      <c r="D255" s="5">
        <v>55.48</v>
      </c>
      <c r="E255" s="105" t="s">
        <v>72</v>
      </c>
      <c r="F255" s="13">
        <v>35063</v>
      </c>
      <c r="G255" s="6">
        <v>40923</v>
      </c>
      <c r="H255" s="58">
        <f>SUM(G255-F255)+1</f>
        <v>5861</v>
      </c>
      <c r="I255" s="59">
        <f>H255/365.25</f>
        <v>16.046543463381244</v>
      </c>
      <c r="J255" s="65">
        <f>TRUNC(I255,0)</f>
        <v>16</v>
      </c>
      <c r="K255" s="52">
        <v>56.59</v>
      </c>
      <c r="L255" s="53" t="s">
        <v>72</v>
      </c>
      <c r="M255" s="54">
        <v>35063</v>
      </c>
      <c r="N255" s="54">
        <v>40943</v>
      </c>
      <c r="O255" s="60">
        <f t="shared" si="90"/>
        <v>5881</v>
      </c>
      <c r="P255" s="67">
        <f>O255/365.25</f>
        <v>16.101300479123889</v>
      </c>
      <c r="Q255" s="60">
        <f>TRUNC(P255,0)</f>
        <v>16</v>
      </c>
      <c r="R255" s="54"/>
      <c r="S255" s="8"/>
    </row>
    <row r="256" spans="1:19" x14ac:dyDescent="0.2">
      <c r="A256" s="3" t="s">
        <v>118</v>
      </c>
      <c r="B256" s="5" t="s">
        <v>227</v>
      </c>
      <c r="C256" s="5" t="s">
        <v>225</v>
      </c>
      <c r="D256" s="5">
        <v>56.59</v>
      </c>
      <c r="E256" s="8" t="s">
        <v>72</v>
      </c>
      <c r="F256" s="13">
        <v>35063</v>
      </c>
      <c r="G256" s="6">
        <v>40943</v>
      </c>
      <c r="H256" s="58">
        <f>SUM(G256-F256)+1</f>
        <v>5881</v>
      </c>
      <c r="I256" s="59">
        <f>H256/365.25</f>
        <v>16.101300479123889</v>
      </c>
      <c r="J256" s="65">
        <f>TRUNC(I256,0)</f>
        <v>16</v>
      </c>
      <c r="K256" s="52">
        <v>57.22</v>
      </c>
      <c r="L256" s="53" t="s">
        <v>72</v>
      </c>
      <c r="M256" s="54">
        <v>35063</v>
      </c>
      <c r="N256" s="54">
        <v>41056</v>
      </c>
      <c r="O256" s="60">
        <f t="shared" si="90"/>
        <v>5994</v>
      </c>
      <c r="P256" s="67">
        <f>O256/365.25</f>
        <v>16.410677618069816</v>
      </c>
      <c r="Q256" s="60">
        <f>TRUNC(P256,0)</f>
        <v>16</v>
      </c>
      <c r="R256" s="54"/>
      <c r="S256" s="8"/>
    </row>
    <row r="257" spans="1:19" x14ac:dyDescent="0.2">
      <c r="A257" s="3" t="s">
        <v>118</v>
      </c>
      <c r="B257" s="5" t="s">
        <v>227</v>
      </c>
      <c r="C257" s="5" t="s">
        <v>225</v>
      </c>
      <c r="D257" s="5">
        <v>57.22</v>
      </c>
      <c r="E257" s="8" t="s">
        <v>72</v>
      </c>
      <c r="F257" s="13">
        <v>35063</v>
      </c>
      <c r="G257" s="6">
        <v>41056</v>
      </c>
      <c r="H257" s="58">
        <f>SUM(G257-F257)+1</f>
        <v>5994</v>
      </c>
      <c r="I257" s="59">
        <f>H257/365.25</f>
        <v>16.410677618069816</v>
      </c>
      <c r="J257" s="65">
        <f>TRUNC(I257,0)</f>
        <v>16</v>
      </c>
      <c r="K257" s="52">
        <v>57.87</v>
      </c>
      <c r="L257" s="53" t="s">
        <v>72</v>
      </c>
      <c r="M257" s="54">
        <v>35063</v>
      </c>
      <c r="N257" s="54">
        <v>41102</v>
      </c>
      <c r="O257" s="60">
        <f t="shared" si="90"/>
        <v>6040</v>
      </c>
      <c r="P257" s="67">
        <f>O257/365.25</f>
        <v>16.536618754277892</v>
      </c>
      <c r="Q257" s="60">
        <f>TRUNC(P257,0)</f>
        <v>16</v>
      </c>
      <c r="R257" s="54"/>
      <c r="S257" s="8"/>
    </row>
    <row r="258" spans="1:19" x14ac:dyDescent="0.2">
      <c r="A258" s="3" t="s">
        <v>118</v>
      </c>
      <c r="B258" s="5" t="s">
        <v>228</v>
      </c>
      <c r="C258" s="5" t="s">
        <v>225</v>
      </c>
      <c r="D258" s="7">
        <v>50.3</v>
      </c>
      <c r="E258" s="8" t="s">
        <v>518</v>
      </c>
      <c r="F258" s="13">
        <v>31465</v>
      </c>
      <c r="G258" s="6">
        <v>38766</v>
      </c>
      <c r="H258" s="58">
        <f t="shared" si="81"/>
        <v>7302</v>
      </c>
      <c r="I258" s="59">
        <f t="shared" si="74"/>
        <v>19.991786447638603</v>
      </c>
      <c r="J258" s="65">
        <f t="shared" si="75"/>
        <v>19</v>
      </c>
      <c r="K258" s="52">
        <v>51.97</v>
      </c>
      <c r="L258" s="53" t="s">
        <v>72</v>
      </c>
      <c r="M258" s="54">
        <v>35063</v>
      </c>
      <c r="N258" s="54">
        <v>40248</v>
      </c>
      <c r="O258" s="60">
        <f t="shared" si="82"/>
        <v>5186</v>
      </c>
      <c r="P258" s="67">
        <f t="shared" si="83"/>
        <v>14.198494182067078</v>
      </c>
      <c r="Q258" s="60">
        <f t="shared" si="84"/>
        <v>14</v>
      </c>
      <c r="R258" s="54"/>
      <c r="S258" s="8"/>
    </row>
    <row r="259" spans="1:19" x14ac:dyDescent="0.2">
      <c r="A259" s="3" t="s">
        <v>118</v>
      </c>
      <c r="B259" s="5" t="s">
        <v>228</v>
      </c>
      <c r="C259" s="5" t="s">
        <v>225</v>
      </c>
      <c r="D259" s="5">
        <v>52.15</v>
      </c>
      <c r="E259" s="8" t="s">
        <v>72</v>
      </c>
      <c r="F259" s="13">
        <v>35063</v>
      </c>
      <c r="G259" s="6">
        <v>40755</v>
      </c>
      <c r="H259" s="58">
        <f t="shared" si="81"/>
        <v>5693</v>
      </c>
      <c r="I259" s="59">
        <f>H259/365.25</f>
        <v>15.586584531143053</v>
      </c>
      <c r="J259" s="65">
        <f>TRUNC(I259,0)</f>
        <v>15</v>
      </c>
      <c r="K259" s="52">
        <v>52.64</v>
      </c>
      <c r="L259" s="53" t="s">
        <v>72</v>
      </c>
      <c r="M259" s="54">
        <v>35063</v>
      </c>
      <c r="N259" s="54">
        <v>40852</v>
      </c>
      <c r="O259" s="60">
        <f t="shared" si="82"/>
        <v>5790</v>
      </c>
      <c r="P259" s="67">
        <f>O259/365.25</f>
        <v>15.852156057494867</v>
      </c>
      <c r="Q259" s="60">
        <f>TRUNC(P259,0)</f>
        <v>15</v>
      </c>
      <c r="R259" s="54"/>
      <c r="S259" s="8"/>
    </row>
    <row r="260" spans="1:19" x14ac:dyDescent="0.2">
      <c r="A260" s="3" t="s">
        <v>118</v>
      </c>
      <c r="B260" s="5" t="s">
        <v>228</v>
      </c>
      <c r="C260" s="5" t="s">
        <v>225</v>
      </c>
      <c r="D260" s="5">
        <v>52.64</v>
      </c>
      <c r="E260" s="8" t="s">
        <v>72</v>
      </c>
      <c r="F260" s="13">
        <v>35063</v>
      </c>
      <c r="G260" s="6">
        <v>40852</v>
      </c>
      <c r="H260" s="58">
        <f t="shared" si="81"/>
        <v>5790</v>
      </c>
      <c r="I260" s="59">
        <f>H260/365.25</f>
        <v>15.852156057494867</v>
      </c>
      <c r="J260" s="65">
        <f>TRUNC(I260,0)</f>
        <v>15</v>
      </c>
      <c r="K260" s="52">
        <v>53.12</v>
      </c>
      <c r="L260" s="53" t="s">
        <v>72</v>
      </c>
      <c r="M260" s="54">
        <v>35063</v>
      </c>
      <c r="N260" s="54">
        <v>40866</v>
      </c>
      <c r="O260" s="60">
        <f t="shared" si="82"/>
        <v>5804</v>
      </c>
      <c r="P260" s="67">
        <f>O260/365.25</f>
        <v>15.890485968514716</v>
      </c>
      <c r="Q260" s="60">
        <f>TRUNC(P260,0)</f>
        <v>15</v>
      </c>
      <c r="R260" s="54"/>
      <c r="S260" s="8"/>
    </row>
    <row r="261" spans="1:19" x14ac:dyDescent="0.2">
      <c r="A261" s="3" t="s">
        <v>118</v>
      </c>
      <c r="B261" s="5" t="s">
        <v>228</v>
      </c>
      <c r="C261" s="5" t="s">
        <v>225</v>
      </c>
      <c r="D261" s="5">
        <v>53.12</v>
      </c>
      <c r="E261" s="8" t="s">
        <v>72</v>
      </c>
      <c r="F261" s="13">
        <v>35063</v>
      </c>
      <c r="G261" s="6">
        <v>40866</v>
      </c>
      <c r="H261" s="58">
        <f t="shared" si="81"/>
        <v>5804</v>
      </c>
      <c r="I261" s="59">
        <f>H261/365.25</f>
        <v>15.890485968514716</v>
      </c>
      <c r="J261" s="65">
        <f>TRUNC(I261,0)</f>
        <v>15</v>
      </c>
      <c r="K261" s="52">
        <v>53.39</v>
      </c>
      <c r="L261" s="53" t="s">
        <v>72</v>
      </c>
      <c r="M261" s="54">
        <v>35063</v>
      </c>
      <c r="N261" s="54">
        <v>40915</v>
      </c>
      <c r="O261" s="60">
        <f t="shared" si="82"/>
        <v>5853</v>
      </c>
      <c r="P261" s="67">
        <f>O261/365.25</f>
        <v>16.024640657084188</v>
      </c>
      <c r="Q261" s="60">
        <f>TRUNC(P261,0)</f>
        <v>16</v>
      </c>
      <c r="R261" s="54"/>
      <c r="S261" s="8"/>
    </row>
    <row r="262" spans="1:19" x14ac:dyDescent="0.2">
      <c r="A262" s="3" t="s">
        <v>118</v>
      </c>
      <c r="B262" s="5" t="s">
        <v>228</v>
      </c>
      <c r="C262" s="5" t="s">
        <v>225</v>
      </c>
      <c r="D262" s="5">
        <v>53.39</v>
      </c>
      <c r="E262" s="8" t="s">
        <v>72</v>
      </c>
      <c r="F262" s="13">
        <v>35063</v>
      </c>
      <c r="G262" s="6">
        <v>40915</v>
      </c>
      <c r="H262" s="58">
        <f t="shared" si="81"/>
        <v>5853</v>
      </c>
      <c r="I262" s="59">
        <f t="shared" si="74"/>
        <v>16.024640657084188</v>
      </c>
      <c r="J262" s="65">
        <f t="shared" si="75"/>
        <v>16</v>
      </c>
      <c r="K262" s="52">
        <v>55.48</v>
      </c>
      <c r="L262" s="53" t="s">
        <v>72</v>
      </c>
      <c r="M262" s="54">
        <v>35063</v>
      </c>
      <c r="N262" s="54">
        <v>40923</v>
      </c>
      <c r="O262" s="60">
        <f t="shared" si="82"/>
        <v>5861</v>
      </c>
      <c r="P262" s="67">
        <f t="shared" si="83"/>
        <v>16.046543463381244</v>
      </c>
      <c r="Q262" s="60">
        <f t="shared" si="84"/>
        <v>16</v>
      </c>
      <c r="R262" s="54"/>
      <c r="S262" s="8"/>
    </row>
    <row r="263" spans="1:19" x14ac:dyDescent="0.2">
      <c r="A263" s="3" t="s">
        <v>118</v>
      </c>
      <c r="B263" s="5" t="s">
        <v>228</v>
      </c>
      <c r="C263" s="5" t="s">
        <v>225</v>
      </c>
      <c r="D263" s="5">
        <v>55.48</v>
      </c>
      <c r="E263" s="105" t="s">
        <v>72</v>
      </c>
      <c r="F263" s="13">
        <v>35063</v>
      </c>
      <c r="G263" s="6">
        <v>40923</v>
      </c>
      <c r="H263" s="58">
        <f t="shared" si="81"/>
        <v>5861</v>
      </c>
      <c r="I263" s="59">
        <f>H263/365.25</f>
        <v>16.046543463381244</v>
      </c>
      <c r="J263" s="65">
        <f>TRUNC(I263,0)</f>
        <v>16</v>
      </c>
      <c r="K263" s="52">
        <v>56.59</v>
      </c>
      <c r="L263" s="53" t="s">
        <v>72</v>
      </c>
      <c r="M263" s="54">
        <v>35063</v>
      </c>
      <c r="N263" s="54">
        <v>40943</v>
      </c>
      <c r="O263" s="60">
        <f t="shared" si="82"/>
        <v>5881</v>
      </c>
      <c r="P263" s="67">
        <f>O263/365.25</f>
        <v>16.101300479123889</v>
      </c>
      <c r="Q263" s="60">
        <f>TRUNC(P263,0)</f>
        <v>16</v>
      </c>
      <c r="R263" s="54"/>
      <c r="S263" s="8"/>
    </row>
    <row r="264" spans="1:19" x14ac:dyDescent="0.2">
      <c r="A264" s="3" t="s">
        <v>118</v>
      </c>
      <c r="B264" s="5" t="s">
        <v>228</v>
      </c>
      <c r="C264" s="5" t="s">
        <v>225</v>
      </c>
      <c r="D264" s="5">
        <v>56.59</v>
      </c>
      <c r="E264" s="8" t="s">
        <v>72</v>
      </c>
      <c r="F264" s="13">
        <v>35063</v>
      </c>
      <c r="G264" s="6">
        <v>40943</v>
      </c>
      <c r="H264" s="58">
        <f t="shared" si="81"/>
        <v>5881</v>
      </c>
      <c r="I264" s="59">
        <f>H264/365.25</f>
        <v>16.101300479123889</v>
      </c>
      <c r="J264" s="65">
        <f>TRUNC(I264,0)</f>
        <v>16</v>
      </c>
      <c r="K264" s="52">
        <v>57.22</v>
      </c>
      <c r="L264" s="53" t="s">
        <v>72</v>
      </c>
      <c r="M264" s="54">
        <v>35063</v>
      </c>
      <c r="N264" s="54">
        <v>41056</v>
      </c>
      <c r="O264" s="60">
        <f t="shared" si="82"/>
        <v>5994</v>
      </c>
      <c r="P264" s="67">
        <f>O264/365.25</f>
        <v>16.410677618069816</v>
      </c>
      <c r="Q264" s="60">
        <f>TRUNC(P264,0)</f>
        <v>16</v>
      </c>
      <c r="R264" s="54"/>
      <c r="S264" s="8"/>
    </row>
    <row r="265" spans="1:19" x14ac:dyDescent="0.2">
      <c r="A265" s="3" t="s">
        <v>118</v>
      </c>
      <c r="B265" s="5" t="s">
        <v>228</v>
      </c>
      <c r="C265" s="5" t="s">
        <v>225</v>
      </c>
      <c r="D265" s="5">
        <v>57.22</v>
      </c>
      <c r="E265" s="8" t="s">
        <v>72</v>
      </c>
      <c r="F265" s="13">
        <v>35063</v>
      </c>
      <c r="G265" s="6">
        <v>41056</v>
      </c>
      <c r="H265" s="58">
        <f>SUM(G265-F265)+1</f>
        <v>5994</v>
      </c>
      <c r="I265" s="59">
        <f>H265/365.25</f>
        <v>16.410677618069816</v>
      </c>
      <c r="J265" s="65">
        <f>TRUNC(I265,0)</f>
        <v>16</v>
      </c>
      <c r="K265" s="52">
        <v>57.87</v>
      </c>
      <c r="L265" s="53" t="s">
        <v>72</v>
      </c>
      <c r="M265" s="54">
        <v>35063</v>
      </c>
      <c r="N265" s="54">
        <v>41102</v>
      </c>
      <c r="O265" s="60">
        <f>SUM(N265-M265)+1</f>
        <v>6040</v>
      </c>
      <c r="P265" s="67">
        <f>O265/365.25</f>
        <v>16.536618754277892</v>
      </c>
      <c r="Q265" s="60">
        <f>TRUNC(P265,0)</f>
        <v>16</v>
      </c>
      <c r="R265" s="54"/>
      <c r="S265" s="8"/>
    </row>
    <row r="266" spans="1:19" x14ac:dyDescent="0.2">
      <c r="A266" s="3" t="s">
        <v>262</v>
      </c>
      <c r="B266" s="5"/>
      <c r="C266" s="5"/>
      <c r="D266" s="5"/>
      <c r="E266" s="8"/>
      <c r="F266" s="5"/>
      <c r="G266" s="6"/>
      <c r="H266" s="58">
        <f t="shared" si="81"/>
        <v>1</v>
      </c>
      <c r="I266" s="59">
        <f t="shared" si="74"/>
        <v>2.7378507871321013E-3</v>
      </c>
      <c r="J266" s="65">
        <f t="shared" si="75"/>
        <v>0</v>
      </c>
      <c r="K266" s="52"/>
      <c r="L266" s="53"/>
      <c r="M266" s="54"/>
      <c r="N266" s="54"/>
      <c r="O266" s="60">
        <f t="shared" si="82"/>
        <v>1</v>
      </c>
      <c r="P266" s="67">
        <f t="shared" si="83"/>
        <v>2.7378507871321013E-3</v>
      </c>
      <c r="Q266" s="60">
        <f t="shared" si="84"/>
        <v>0</v>
      </c>
      <c r="R266" s="54"/>
      <c r="S266" s="8"/>
    </row>
    <row r="267" spans="1:19" x14ac:dyDescent="0.2">
      <c r="A267" s="3" t="s">
        <v>119</v>
      </c>
      <c r="B267" s="5"/>
      <c r="C267" s="5"/>
      <c r="D267" s="5"/>
      <c r="E267" s="8"/>
      <c r="F267" s="5"/>
      <c r="G267" s="6"/>
      <c r="H267" s="58">
        <f t="shared" si="81"/>
        <v>1</v>
      </c>
      <c r="I267" s="59">
        <f t="shared" si="74"/>
        <v>2.7378507871321013E-3</v>
      </c>
      <c r="J267" s="65">
        <f t="shared" si="75"/>
        <v>0</v>
      </c>
      <c r="K267" s="52"/>
      <c r="L267" s="53"/>
      <c r="M267" s="54"/>
      <c r="N267" s="54"/>
      <c r="O267" s="60">
        <f t="shared" si="82"/>
        <v>1</v>
      </c>
      <c r="P267" s="67">
        <f t="shared" si="83"/>
        <v>2.7378507871321013E-3</v>
      </c>
      <c r="Q267" s="60">
        <f t="shared" si="84"/>
        <v>0</v>
      </c>
      <c r="R267" s="54"/>
      <c r="S267" s="8"/>
    </row>
    <row r="268" spans="1:19" x14ac:dyDescent="0.2">
      <c r="A268" s="3" t="s">
        <v>263</v>
      </c>
      <c r="B268" s="5"/>
      <c r="C268" s="5"/>
      <c r="D268" s="5"/>
      <c r="E268" s="8"/>
      <c r="F268" s="5"/>
      <c r="G268" s="6"/>
      <c r="H268" s="58">
        <f t="shared" si="81"/>
        <v>1</v>
      </c>
      <c r="I268" s="59">
        <f t="shared" si="74"/>
        <v>2.7378507871321013E-3</v>
      </c>
      <c r="J268" s="65">
        <f t="shared" si="75"/>
        <v>0</v>
      </c>
      <c r="K268" s="52"/>
      <c r="L268" s="53"/>
      <c r="M268" s="54"/>
      <c r="N268" s="54"/>
      <c r="O268" s="60">
        <f t="shared" si="82"/>
        <v>1</v>
      </c>
      <c r="P268" s="67">
        <f t="shared" si="83"/>
        <v>2.7378507871321013E-3</v>
      </c>
      <c r="Q268" s="60">
        <f t="shared" si="84"/>
        <v>0</v>
      </c>
      <c r="R268" s="54"/>
      <c r="S268" s="8"/>
    </row>
    <row r="269" spans="1:19" x14ac:dyDescent="0.2">
      <c r="A269" s="3" t="s">
        <v>3</v>
      </c>
      <c r="B269" s="5" t="s">
        <v>555</v>
      </c>
      <c r="C269" s="5" t="s">
        <v>225</v>
      </c>
      <c r="D269" s="5">
        <v>2.82</v>
      </c>
      <c r="E269" s="8" t="s">
        <v>556</v>
      </c>
      <c r="F269" s="13">
        <v>36838</v>
      </c>
      <c r="G269" s="6">
        <v>40929</v>
      </c>
      <c r="H269" s="58">
        <f t="shared" si="81"/>
        <v>4092</v>
      </c>
      <c r="I269" s="59">
        <f t="shared" si="74"/>
        <v>11.203285420944558</v>
      </c>
      <c r="J269" s="65">
        <f t="shared" si="75"/>
        <v>11</v>
      </c>
      <c r="K269" s="52">
        <v>2.86</v>
      </c>
      <c r="L269" s="53" t="s">
        <v>572</v>
      </c>
      <c r="M269" s="54">
        <v>37702</v>
      </c>
      <c r="N269" s="54">
        <v>41230</v>
      </c>
      <c r="O269" s="60">
        <f t="shared" si="82"/>
        <v>3529</v>
      </c>
      <c r="P269" s="67">
        <f t="shared" si="83"/>
        <v>9.6618754277891856</v>
      </c>
      <c r="Q269" s="60">
        <f t="shared" si="84"/>
        <v>9</v>
      </c>
      <c r="R269" s="54"/>
      <c r="S269" s="8"/>
    </row>
    <row r="270" spans="1:19" x14ac:dyDescent="0.2">
      <c r="A270" s="3" t="s">
        <v>3</v>
      </c>
      <c r="B270" s="5" t="s">
        <v>555</v>
      </c>
      <c r="C270" s="5" t="s">
        <v>222</v>
      </c>
      <c r="D270" s="5">
        <v>4.21</v>
      </c>
      <c r="E270" s="8" t="s">
        <v>558</v>
      </c>
      <c r="F270" s="13">
        <v>37101</v>
      </c>
      <c r="G270" s="6">
        <v>41217</v>
      </c>
      <c r="H270" s="58">
        <f>SUM(G270-F270)+1</f>
        <v>4117</v>
      </c>
      <c r="I270" s="59">
        <f>H270/365.25</f>
        <v>11.271731690622861</v>
      </c>
      <c r="J270" s="65">
        <f>TRUNC(I270,0)</f>
        <v>11</v>
      </c>
      <c r="K270" s="52">
        <v>4.28</v>
      </c>
      <c r="L270" s="53" t="s">
        <v>558</v>
      </c>
      <c r="M270" s="54">
        <v>37101</v>
      </c>
      <c r="N270" s="54">
        <v>41258</v>
      </c>
      <c r="O270" s="60">
        <f>SUM(N270-M270)+1</f>
        <v>4158</v>
      </c>
      <c r="P270" s="67">
        <f>O270/365.25</f>
        <v>11.383983572895277</v>
      </c>
      <c r="Q270" s="60">
        <f>TRUNC(P270,0)</f>
        <v>11</v>
      </c>
      <c r="R270" s="54"/>
      <c r="S270" s="8"/>
    </row>
    <row r="271" spans="1:19" x14ac:dyDescent="0.2">
      <c r="A271" s="3" t="s">
        <v>3</v>
      </c>
      <c r="B271" s="5" t="s">
        <v>319</v>
      </c>
      <c r="C271" s="5" t="s">
        <v>225</v>
      </c>
      <c r="D271" s="5">
        <v>4.21</v>
      </c>
      <c r="E271" s="8" t="s">
        <v>45</v>
      </c>
      <c r="F271" s="13">
        <v>34122</v>
      </c>
      <c r="G271" s="6">
        <v>38627</v>
      </c>
      <c r="H271" s="58">
        <f t="shared" si="81"/>
        <v>4506</v>
      </c>
      <c r="I271" s="59">
        <f t="shared" si="74"/>
        <v>12.336755646817249</v>
      </c>
      <c r="J271" s="65">
        <f t="shared" si="75"/>
        <v>12</v>
      </c>
      <c r="K271" s="52">
        <v>4.26</v>
      </c>
      <c r="L271" s="53" t="s">
        <v>322</v>
      </c>
      <c r="M271" s="54">
        <v>35867</v>
      </c>
      <c r="N271" s="54">
        <v>40467</v>
      </c>
      <c r="O271" s="60">
        <f t="shared" si="82"/>
        <v>4601</v>
      </c>
      <c r="P271" s="67">
        <f t="shared" si="83"/>
        <v>12.596851471594798</v>
      </c>
      <c r="Q271" s="60">
        <f t="shared" si="84"/>
        <v>12</v>
      </c>
      <c r="R271" s="54"/>
      <c r="S271" s="8"/>
    </row>
    <row r="272" spans="1:19" x14ac:dyDescent="0.2">
      <c r="A272" s="3" t="s">
        <v>3</v>
      </c>
      <c r="B272" s="5" t="s">
        <v>319</v>
      </c>
      <c r="C272" s="5" t="s">
        <v>225</v>
      </c>
      <c r="D272" s="5">
        <v>4.26</v>
      </c>
      <c r="E272" s="8" t="s">
        <v>322</v>
      </c>
      <c r="F272" s="13">
        <v>35867</v>
      </c>
      <c r="G272" s="6">
        <v>40467</v>
      </c>
      <c r="H272" s="58">
        <f t="shared" si="81"/>
        <v>4601</v>
      </c>
      <c r="I272" s="59">
        <f t="shared" si="74"/>
        <v>12.596851471594798</v>
      </c>
      <c r="J272" s="65">
        <f t="shared" si="75"/>
        <v>12</v>
      </c>
      <c r="K272" s="78">
        <v>4.3</v>
      </c>
      <c r="L272" s="53" t="s">
        <v>322</v>
      </c>
      <c r="M272" s="54">
        <v>35867</v>
      </c>
      <c r="N272" s="54">
        <v>40502</v>
      </c>
      <c r="O272" s="60">
        <f t="shared" si="82"/>
        <v>4636</v>
      </c>
      <c r="P272" s="67">
        <f t="shared" si="83"/>
        <v>12.692676249144421</v>
      </c>
      <c r="Q272" s="60">
        <f t="shared" si="84"/>
        <v>12</v>
      </c>
      <c r="R272" s="54"/>
      <c r="S272" s="8"/>
    </row>
    <row r="273" spans="1:19" x14ac:dyDescent="0.2">
      <c r="A273" s="3" t="s">
        <v>3</v>
      </c>
      <c r="B273" s="5" t="s">
        <v>319</v>
      </c>
      <c r="C273" s="5" t="s">
        <v>225</v>
      </c>
      <c r="D273" s="7">
        <v>4.3</v>
      </c>
      <c r="E273" s="8" t="s">
        <v>322</v>
      </c>
      <c r="F273" s="13">
        <v>35867</v>
      </c>
      <c r="G273" s="6">
        <v>40467</v>
      </c>
      <c r="H273" s="58">
        <f t="shared" si="81"/>
        <v>4601</v>
      </c>
      <c r="I273" s="59">
        <f t="shared" si="74"/>
        <v>12.596851471594798</v>
      </c>
      <c r="J273" s="65">
        <f t="shared" si="75"/>
        <v>12</v>
      </c>
      <c r="K273" s="78">
        <v>4.3499999999999996</v>
      </c>
      <c r="L273" s="53" t="s">
        <v>322</v>
      </c>
      <c r="M273" s="54">
        <v>35867</v>
      </c>
      <c r="N273" s="54">
        <v>40509</v>
      </c>
      <c r="O273" s="60">
        <f t="shared" si="82"/>
        <v>4643</v>
      </c>
      <c r="P273" s="67">
        <f t="shared" si="83"/>
        <v>12.711841204654347</v>
      </c>
      <c r="Q273" s="60">
        <f t="shared" si="84"/>
        <v>12</v>
      </c>
      <c r="R273" s="54"/>
      <c r="S273" s="8"/>
    </row>
    <row r="274" spans="1:19" x14ac:dyDescent="0.2">
      <c r="A274" s="3" t="s">
        <v>3</v>
      </c>
      <c r="B274" s="5" t="s">
        <v>319</v>
      </c>
      <c r="C274" s="5" t="s">
        <v>225</v>
      </c>
      <c r="D274" s="7">
        <v>4.3499999999999996</v>
      </c>
      <c r="E274" s="8" t="s">
        <v>322</v>
      </c>
      <c r="F274" s="13">
        <v>35867</v>
      </c>
      <c r="G274" s="6">
        <v>40509</v>
      </c>
      <c r="H274" s="58">
        <f t="shared" si="81"/>
        <v>4643</v>
      </c>
      <c r="I274" s="59">
        <f t="shared" si="74"/>
        <v>12.711841204654347</v>
      </c>
      <c r="J274" s="65">
        <f t="shared" si="75"/>
        <v>12</v>
      </c>
      <c r="K274" s="78">
        <v>4.42</v>
      </c>
      <c r="L274" s="53" t="s">
        <v>322</v>
      </c>
      <c r="M274" s="54">
        <v>35867</v>
      </c>
      <c r="N274" s="54">
        <v>40551</v>
      </c>
      <c r="O274" s="60">
        <f t="shared" si="82"/>
        <v>4685</v>
      </c>
      <c r="P274" s="67">
        <f t="shared" si="83"/>
        <v>12.826830937713895</v>
      </c>
      <c r="Q274" s="60">
        <f t="shared" si="84"/>
        <v>12</v>
      </c>
      <c r="R274" s="54"/>
      <c r="S274" s="8"/>
    </row>
    <row r="275" spans="1:19" x14ac:dyDescent="0.2">
      <c r="A275" s="3" t="s">
        <v>3</v>
      </c>
      <c r="B275" s="5" t="s">
        <v>319</v>
      </c>
      <c r="C275" s="5" t="s">
        <v>225</v>
      </c>
      <c r="D275" s="7">
        <v>4.42</v>
      </c>
      <c r="E275" s="8" t="s">
        <v>322</v>
      </c>
      <c r="F275" s="13">
        <v>35867</v>
      </c>
      <c r="G275" s="6">
        <v>40551</v>
      </c>
      <c r="H275" s="58">
        <f t="shared" si="81"/>
        <v>4685</v>
      </c>
      <c r="I275" s="59">
        <f t="shared" si="74"/>
        <v>12.826830937713895</v>
      </c>
      <c r="J275" s="65">
        <f t="shared" si="75"/>
        <v>12</v>
      </c>
      <c r="K275" s="78">
        <v>4.67</v>
      </c>
      <c r="L275" s="53" t="s">
        <v>322</v>
      </c>
      <c r="M275" s="54">
        <v>35867</v>
      </c>
      <c r="N275" s="54">
        <v>40607</v>
      </c>
      <c r="O275" s="60">
        <f t="shared" si="82"/>
        <v>4741</v>
      </c>
      <c r="P275" s="67">
        <f t="shared" si="83"/>
        <v>12.980150581793293</v>
      </c>
      <c r="Q275" s="60">
        <f t="shared" si="84"/>
        <v>12</v>
      </c>
      <c r="R275" s="54"/>
      <c r="S275" s="8"/>
    </row>
    <row r="276" spans="1:19" x14ac:dyDescent="0.2">
      <c r="A276" s="3" t="s">
        <v>3</v>
      </c>
      <c r="B276" s="5" t="s">
        <v>319</v>
      </c>
      <c r="C276" s="5" t="s">
        <v>222</v>
      </c>
      <c r="D276" s="7">
        <v>4.1900000000000004</v>
      </c>
      <c r="E276" s="8" t="s">
        <v>558</v>
      </c>
      <c r="F276" s="13">
        <v>37101</v>
      </c>
      <c r="G276" s="6">
        <v>41195</v>
      </c>
      <c r="H276" s="58">
        <f>SUM(G276-F276)+1</f>
        <v>4095</v>
      </c>
      <c r="I276" s="59">
        <f>H276/365.25</f>
        <v>11.211498973305956</v>
      </c>
      <c r="J276" s="65">
        <f>TRUNC(I276,0)</f>
        <v>11</v>
      </c>
      <c r="K276" s="78">
        <v>4.21</v>
      </c>
      <c r="L276" s="53" t="s">
        <v>558</v>
      </c>
      <c r="M276" s="54">
        <v>37101</v>
      </c>
      <c r="N276" s="54">
        <v>41217</v>
      </c>
      <c r="O276" s="60">
        <f>SUM(N276-M276)+1</f>
        <v>4117</v>
      </c>
      <c r="P276" s="67">
        <f>O276/365.25</f>
        <v>11.271731690622861</v>
      </c>
      <c r="Q276" s="60">
        <f>TRUNC(P276,0)</f>
        <v>11</v>
      </c>
      <c r="R276" s="54"/>
      <c r="S276" s="8"/>
    </row>
    <row r="277" spans="1:19" x14ac:dyDescent="0.2">
      <c r="A277" s="3" t="s">
        <v>3</v>
      </c>
      <c r="B277" s="5" t="s">
        <v>230</v>
      </c>
      <c r="C277" s="5" t="s">
        <v>225</v>
      </c>
      <c r="D277" s="7">
        <v>5.57</v>
      </c>
      <c r="E277" s="8" t="s">
        <v>34</v>
      </c>
      <c r="F277" s="13">
        <v>29778</v>
      </c>
      <c r="G277" s="6" t="s">
        <v>346</v>
      </c>
      <c r="H277" s="58" t="e">
        <f t="shared" ref="H277:H283" si="91">SUM(G277-F277)+1</f>
        <v>#VALUE!</v>
      </c>
      <c r="I277" s="59" t="e">
        <f t="shared" si="74"/>
        <v>#VALUE!</v>
      </c>
      <c r="J277" s="65" t="e">
        <f t="shared" si="75"/>
        <v>#VALUE!</v>
      </c>
      <c r="K277" s="78">
        <v>5.74</v>
      </c>
      <c r="L277" s="53" t="s">
        <v>97</v>
      </c>
      <c r="M277" s="54">
        <v>34705</v>
      </c>
      <c r="N277" s="54">
        <v>40614</v>
      </c>
      <c r="O277" s="60">
        <f t="shared" ref="O277:O283" si="92">SUM(N277-M277)+1</f>
        <v>5910</v>
      </c>
      <c r="P277" s="67">
        <f t="shared" si="83"/>
        <v>16.180698151950718</v>
      </c>
      <c r="Q277" s="60">
        <f t="shared" si="84"/>
        <v>16</v>
      </c>
      <c r="R277" s="54"/>
      <c r="S277" s="8"/>
    </row>
    <row r="278" spans="1:19" x14ac:dyDescent="0.2">
      <c r="A278" s="3" t="s">
        <v>3</v>
      </c>
      <c r="B278" s="5" t="s">
        <v>224</v>
      </c>
      <c r="C278" s="5" t="s">
        <v>225</v>
      </c>
      <c r="D278" s="7">
        <v>5.57</v>
      </c>
      <c r="E278" s="8" t="s">
        <v>34</v>
      </c>
      <c r="F278" s="13">
        <v>29778</v>
      </c>
      <c r="G278" s="6" t="s">
        <v>346</v>
      </c>
      <c r="H278" s="58" t="e">
        <f t="shared" si="91"/>
        <v>#VALUE!</v>
      </c>
      <c r="I278" s="59" t="e">
        <f t="shared" si="74"/>
        <v>#VALUE!</v>
      </c>
      <c r="J278" s="65" t="e">
        <f t="shared" si="75"/>
        <v>#VALUE!</v>
      </c>
      <c r="K278" s="78">
        <v>5.74</v>
      </c>
      <c r="L278" s="53" t="s">
        <v>97</v>
      </c>
      <c r="M278" s="54">
        <v>34705</v>
      </c>
      <c r="N278" s="54">
        <v>40614</v>
      </c>
      <c r="O278" s="60">
        <f t="shared" si="92"/>
        <v>5910</v>
      </c>
      <c r="P278" s="67">
        <f t="shared" si="83"/>
        <v>16.180698151950718</v>
      </c>
      <c r="Q278" s="60">
        <f t="shared" si="84"/>
        <v>16</v>
      </c>
      <c r="R278" s="54"/>
      <c r="S278" s="8"/>
    </row>
    <row r="279" spans="1:19" x14ac:dyDescent="0.2">
      <c r="A279" s="3" t="s">
        <v>3</v>
      </c>
      <c r="B279" s="5" t="s">
        <v>226</v>
      </c>
      <c r="C279" s="5" t="s">
        <v>225</v>
      </c>
      <c r="D279" s="7">
        <v>5.63</v>
      </c>
      <c r="E279" s="8" t="s">
        <v>34</v>
      </c>
      <c r="F279" s="13">
        <v>29778</v>
      </c>
      <c r="G279" s="6">
        <v>36140</v>
      </c>
      <c r="H279" s="58">
        <f t="shared" si="91"/>
        <v>6363</v>
      </c>
      <c r="I279" s="59">
        <f t="shared" si="74"/>
        <v>17.420944558521562</v>
      </c>
      <c r="J279" s="65">
        <f t="shared" si="75"/>
        <v>17</v>
      </c>
      <c r="K279" s="78">
        <v>5.74</v>
      </c>
      <c r="L279" s="53" t="s">
        <v>97</v>
      </c>
      <c r="M279" s="54">
        <v>34705</v>
      </c>
      <c r="N279" s="54">
        <v>40614</v>
      </c>
      <c r="O279" s="60">
        <f t="shared" si="92"/>
        <v>5910</v>
      </c>
      <c r="P279" s="67">
        <f t="shared" si="83"/>
        <v>16.180698151950718</v>
      </c>
      <c r="Q279" s="60">
        <f t="shared" si="84"/>
        <v>16</v>
      </c>
      <c r="R279" s="54"/>
      <c r="S279" s="8"/>
    </row>
    <row r="280" spans="1:19" x14ac:dyDescent="0.2">
      <c r="A280" s="3" t="s">
        <v>3</v>
      </c>
      <c r="B280" s="5" t="s">
        <v>227</v>
      </c>
      <c r="C280" s="5" t="s">
        <v>225</v>
      </c>
      <c r="D280" s="7">
        <v>5.63</v>
      </c>
      <c r="E280" s="8" t="s">
        <v>34</v>
      </c>
      <c r="F280" s="13">
        <v>29778</v>
      </c>
      <c r="G280" s="6">
        <v>36140</v>
      </c>
      <c r="H280" s="58">
        <f t="shared" si="91"/>
        <v>6363</v>
      </c>
      <c r="I280" s="59">
        <f t="shared" si="74"/>
        <v>17.420944558521562</v>
      </c>
      <c r="J280" s="65">
        <f t="shared" si="75"/>
        <v>17</v>
      </c>
      <c r="K280" s="78">
        <v>5.74</v>
      </c>
      <c r="L280" s="53" t="s">
        <v>97</v>
      </c>
      <c r="M280" s="54">
        <v>34705</v>
      </c>
      <c r="N280" s="54">
        <v>40614</v>
      </c>
      <c r="O280" s="60">
        <f t="shared" si="92"/>
        <v>5910</v>
      </c>
      <c r="P280" s="67">
        <f t="shared" si="83"/>
        <v>16.180698151950718</v>
      </c>
      <c r="Q280" s="60">
        <f t="shared" si="84"/>
        <v>16</v>
      </c>
      <c r="R280" s="54"/>
      <c r="S280" s="8"/>
    </row>
    <row r="281" spans="1:19" x14ac:dyDescent="0.2">
      <c r="A281" s="3" t="s">
        <v>3</v>
      </c>
      <c r="B281" s="5" t="s">
        <v>228</v>
      </c>
      <c r="C281" s="5" t="s">
        <v>225</v>
      </c>
      <c r="D281" s="7">
        <v>5.63</v>
      </c>
      <c r="E281" s="8" t="s">
        <v>34</v>
      </c>
      <c r="F281" s="13">
        <v>29778</v>
      </c>
      <c r="G281" s="6">
        <v>36140</v>
      </c>
      <c r="H281" s="58">
        <f t="shared" si="91"/>
        <v>6363</v>
      </c>
      <c r="I281" s="59">
        <f t="shared" si="74"/>
        <v>17.420944558521562</v>
      </c>
      <c r="J281" s="65">
        <f t="shared" si="75"/>
        <v>17</v>
      </c>
      <c r="K281" s="78">
        <v>5.74</v>
      </c>
      <c r="L281" s="53" t="s">
        <v>97</v>
      </c>
      <c r="M281" s="54">
        <v>34705</v>
      </c>
      <c r="N281" s="54">
        <v>40614</v>
      </c>
      <c r="O281" s="60">
        <f t="shared" si="92"/>
        <v>5910</v>
      </c>
      <c r="P281" s="67">
        <f t="shared" si="83"/>
        <v>16.180698151950718</v>
      </c>
      <c r="Q281" s="60">
        <f t="shared" si="84"/>
        <v>16</v>
      </c>
      <c r="R281" s="54"/>
      <c r="S281" s="8"/>
    </row>
    <row r="282" spans="1:19" x14ac:dyDescent="0.2">
      <c r="A282" s="3" t="s">
        <v>4</v>
      </c>
      <c r="B282" s="5" t="s">
        <v>555</v>
      </c>
      <c r="C282" s="5" t="s">
        <v>222</v>
      </c>
      <c r="D282" s="7">
        <v>9.25</v>
      </c>
      <c r="E282" s="8" t="s">
        <v>558</v>
      </c>
      <c r="F282" s="13">
        <v>37101</v>
      </c>
      <c r="G282" s="6">
        <v>41237</v>
      </c>
      <c r="H282" s="58">
        <f>SUM(G282-F282)+1</f>
        <v>4137</v>
      </c>
      <c r="I282" s="59">
        <f>H282/365.25</f>
        <v>11.326488706365502</v>
      </c>
      <c r="J282" s="65">
        <f>TRUNC(I282,0)</f>
        <v>11</v>
      </c>
      <c r="K282" s="78">
        <v>9.44</v>
      </c>
      <c r="L282" s="53" t="s">
        <v>558</v>
      </c>
      <c r="M282" s="54">
        <v>37101</v>
      </c>
      <c r="N282" s="54">
        <v>41258</v>
      </c>
      <c r="O282" s="60">
        <f>SUM(N282-M282)+1</f>
        <v>4158</v>
      </c>
      <c r="P282" s="67">
        <f>O282/365.25</f>
        <v>11.383983572895277</v>
      </c>
      <c r="Q282" s="60">
        <f>TRUNC(P282,0)</f>
        <v>11</v>
      </c>
      <c r="R282" s="54"/>
      <c r="S282" s="8"/>
    </row>
    <row r="283" spans="1:19" x14ac:dyDescent="0.2">
      <c r="A283" s="3" t="s">
        <v>4</v>
      </c>
      <c r="B283" s="5" t="s">
        <v>230</v>
      </c>
      <c r="C283" s="5" t="s">
        <v>225</v>
      </c>
      <c r="D283" s="7">
        <v>12.23</v>
      </c>
      <c r="E283" s="8" t="s">
        <v>97</v>
      </c>
      <c r="F283" s="13">
        <v>34705</v>
      </c>
      <c r="G283" s="6">
        <v>40251</v>
      </c>
      <c r="H283" s="58">
        <f t="shared" si="91"/>
        <v>5547</v>
      </c>
      <c r="I283" s="59">
        <f t="shared" si="74"/>
        <v>15.186858316221766</v>
      </c>
      <c r="J283" s="65">
        <f t="shared" si="75"/>
        <v>15</v>
      </c>
      <c r="K283" s="78">
        <v>12.44</v>
      </c>
      <c r="L283" s="53" t="s">
        <v>97</v>
      </c>
      <c r="M283" s="54">
        <v>34705</v>
      </c>
      <c r="N283" s="54">
        <v>40551</v>
      </c>
      <c r="O283" s="60">
        <f t="shared" si="92"/>
        <v>5847</v>
      </c>
      <c r="P283" s="67">
        <f t="shared" si="83"/>
        <v>16.008213552361397</v>
      </c>
      <c r="Q283" s="60">
        <f t="shared" si="84"/>
        <v>16</v>
      </c>
      <c r="R283" s="54"/>
      <c r="S283" s="8"/>
    </row>
    <row r="284" spans="1:19" x14ac:dyDescent="0.2">
      <c r="A284" s="3" t="s">
        <v>4</v>
      </c>
      <c r="B284" s="5" t="s">
        <v>230</v>
      </c>
      <c r="C284" s="5" t="s">
        <v>225</v>
      </c>
      <c r="D284" s="7">
        <v>12.44</v>
      </c>
      <c r="E284" s="8" t="s">
        <v>97</v>
      </c>
      <c r="F284" s="13">
        <v>34705</v>
      </c>
      <c r="G284" s="6">
        <v>40551</v>
      </c>
      <c r="H284" s="58">
        <f t="shared" ref="H284:H298" si="93">SUM(G284-F284)+1</f>
        <v>5847</v>
      </c>
      <c r="I284" s="59">
        <f t="shared" si="74"/>
        <v>16.008213552361397</v>
      </c>
      <c r="J284" s="65">
        <f t="shared" si="75"/>
        <v>16</v>
      </c>
      <c r="K284" s="78">
        <v>12.5</v>
      </c>
      <c r="L284" s="53" t="s">
        <v>97</v>
      </c>
      <c r="M284" s="54">
        <v>34705</v>
      </c>
      <c r="N284" s="54">
        <v>40559</v>
      </c>
      <c r="O284" s="60">
        <f t="shared" ref="O284:O299" si="94">SUM(N284-M284)+1</f>
        <v>5855</v>
      </c>
      <c r="P284" s="67">
        <f t="shared" si="83"/>
        <v>16.030116358658454</v>
      </c>
      <c r="Q284" s="60">
        <f t="shared" si="84"/>
        <v>16</v>
      </c>
      <c r="R284" s="54"/>
      <c r="S284" s="8"/>
    </row>
    <row r="285" spans="1:19" x14ac:dyDescent="0.2">
      <c r="A285" s="3" t="s">
        <v>4</v>
      </c>
      <c r="B285" s="5" t="s">
        <v>224</v>
      </c>
      <c r="C285" s="5" t="s">
        <v>225</v>
      </c>
      <c r="D285" s="7">
        <v>12.23</v>
      </c>
      <c r="E285" s="8" t="s">
        <v>97</v>
      </c>
      <c r="F285" s="13">
        <v>34705</v>
      </c>
      <c r="G285" s="6">
        <v>40251</v>
      </c>
      <c r="H285" s="58">
        <f t="shared" si="93"/>
        <v>5547</v>
      </c>
      <c r="I285" s="59">
        <f t="shared" si="74"/>
        <v>15.186858316221766</v>
      </c>
      <c r="J285" s="65">
        <f t="shared" si="75"/>
        <v>15</v>
      </c>
      <c r="K285" s="78">
        <v>12.44</v>
      </c>
      <c r="L285" s="53" t="s">
        <v>97</v>
      </c>
      <c r="M285" s="54">
        <v>34705</v>
      </c>
      <c r="N285" s="54">
        <v>40551</v>
      </c>
      <c r="O285" s="60">
        <f t="shared" si="94"/>
        <v>5847</v>
      </c>
      <c r="P285" s="67">
        <f t="shared" si="83"/>
        <v>16.008213552361397</v>
      </c>
      <c r="Q285" s="60">
        <f t="shared" si="84"/>
        <v>16</v>
      </c>
      <c r="R285" s="54"/>
      <c r="S285" s="8"/>
    </row>
    <row r="286" spans="1:19" x14ac:dyDescent="0.2">
      <c r="A286" s="3" t="s">
        <v>4</v>
      </c>
      <c r="B286" s="5" t="s">
        <v>224</v>
      </c>
      <c r="C286" s="5" t="s">
        <v>225</v>
      </c>
      <c r="D286" s="7">
        <v>12.44</v>
      </c>
      <c r="E286" s="8" t="s">
        <v>97</v>
      </c>
      <c r="F286" s="13">
        <v>34705</v>
      </c>
      <c r="G286" s="6">
        <v>40551</v>
      </c>
      <c r="H286" s="58">
        <f t="shared" si="93"/>
        <v>5847</v>
      </c>
      <c r="I286" s="59">
        <f t="shared" si="74"/>
        <v>16.008213552361397</v>
      </c>
      <c r="J286" s="65">
        <f t="shared" si="75"/>
        <v>16</v>
      </c>
      <c r="K286" s="78">
        <v>12.5</v>
      </c>
      <c r="L286" s="53" t="s">
        <v>97</v>
      </c>
      <c r="M286" s="54">
        <v>34705</v>
      </c>
      <c r="N286" s="54">
        <v>40559</v>
      </c>
      <c r="O286" s="60">
        <f t="shared" si="94"/>
        <v>5855</v>
      </c>
      <c r="P286" s="67">
        <f t="shared" si="83"/>
        <v>16.030116358658454</v>
      </c>
      <c r="Q286" s="60">
        <f t="shared" si="84"/>
        <v>16</v>
      </c>
      <c r="R286" s="54"/>
      <c r="S286" s="8"/>
    </row>
    <row r="287" spans="1:19" x14ac:dyDescent="0.2">
      <c r="A287" s="3" t="s">
        <v>4</v>
      </c>
      <c r="B287" s="5" t="s">
        <v>319</v>
      </c>
      <c r="C287" s="5" t="s">
        <v>225</v>
      </c>
      <c r="D287" s="7">
        <v>9.23</v>
      </c>
      <c r="E287" s="79" t="s">
        <v>322</v>
      </c>
      <c r="F287" s="13">
        <v>35867</v>
      </c>
      <c r="G287" s="6">
        <v>40551</v>
      </c>
      <c r="H287" s="58">
        <f t="shared" si="93"/>
        <v>4685</v>
      </c>
      <c r="I287" s="59">
        <f t="shared" si="74"/>
        <v>12.826830937713895</v>
      </c>
      <c r="J287" s="65">
        <f t="shared" si="75"/>
        <v>12</v>
      </c>
      <c r="K287" s="52">
        <v>10.029999999999999</v>
      </c>
      <c r="L287" s="53" t="s">
        <v>322</v>
      </c>
      <c r="M287" s="54">
        <v>35867</v>
      </c>
      <c r="N287" s="54">
        <v>40601</v>
      </c>
      <c r="O287" s="60">
        <f t="shared" si="94"/>
        <v>4735</v>
      </c>
      <c r="P287" s="67">
        <f t="shared" si="83"/>
        <v>12.9637234770705</v>
      </c>
      <c r="Q287" s="60">
        <f t="shared" si="84"/>
        <v>12</v>
      </c>
      <c r="R287" s="54"/>
      <c r="S287" s="8"/>
    </row>
    <row r="288" spans="1:19" x14ac:dyDescent="0.2">
      <c r="A288" s="3" t="s">
        <v>4</v>
      </c>
      <c r="B288" s="5" t="s">
        <v>227</v>
      </c>
      <c r="C288" s="5" t="s">
        <v>225</v>
      </c>
      <c r="D288" s="7">
        <v>12.1</v>
      </c>
      <c r="E288" s="79" t="s">
        <v>34</v>
      </c>
      <c r="F288" s="13">
        <v>29778</v>
      </c>
      <c r="G288" s="6">
        <v>36140</v>
      </c>
      <c r="H288" s="58">
        <f t="shared" si="93"/>
        <v>6363</v>
      </c>
      <c r="I288" s="59">
        <f t="shared" si="74"/>
        <v>17.420944558521562</v>
      </c>
      <c r="J288" s="65">
        <f t="shared" si="75"/>
        <v>17</v>
      </c>
      <c r="K288" s="52">
        <v>12.99</v>
      </c>
      <c r="L288" s="53" t="s">
        <v>34</v>
      </c>
      <c r="M288" s="54">
        <v>29778</v>
      </c>
      <c r="N288" s="54">
        <v>36421</v>
      </c>
      <c r="O288" s="60">
        <f t="shared" si="94"/>
        <v>6644</v>
      </c>
      <c r="P288" s="67">
        <f t="shared" si="83"/>
        <v>18.190280629705683</v>
      </c>
      <c r="Q288" s="60">
        <f t="shared" si="84"/>
        <v>18</v>
      </c>
      <c r="R288" s="54"/>
      <c r="S288" s="8"/>
    </row>
    <row r="289" spans="1:19" x14ac:dyDescent="0.2">
      <c r="A289" s="3" t="s">
        <v>4</v>
      </c>
      <c r="B289" s="5" t="s">
        <v>228</v>
      </c>
      <c r="C289" s="5" t="s">
        <v>225</v>
      </c>
      <c r="D289" s="7">
        <v>12.66</v>
      </c>
      <c r="E289" s="79" t="s">
        <v>34</v>
      </c>
      <c r="F289" s="13">
        <v>29778</v>
      </c>
      <c r="G289" s="6">
        <v>36237</v>
      </c>
      <c r="H289" s="58">
        <f t="shared" si="93"/>
        <v>6460</v>
      </c>
      <c r="I289" s="59">
        <f t="shared" si="74"/>
        <v>17.686516084873375</v>
      </c>
      <c r="J289" s="65">
        <f t="shared" si="75"/>
        <v>17</v>
      </c>
      <c r="K289" s="52">
        <v>12.99</v>
      </c>
      <c r="L289" s="53" t="s">
        <v>34</v>
      </c>
      <c r="M289" s="54">
        <v>29778</v>
      </c>
      <c r="N289" s="54">
        <v>36421</v>
      </c>
      <c r="O289" s="60">
        <f t="shared" si="94"/>
        <v>6644</v>
      </c>
      <c r="P289" s="67">
        <f t="shared" si="83"/>
        <v>18.190280629705683</v>
      </c>
      <c r="Q289" s="60">
        <f t="shared" si="84"/>
        <v>18</v>
      </c>
      <c r="R289" s="54"/>
      <c r="S289" s="8"/>
    </row>
    <row r="290" spans="1:19" x14ac:dyDescent="0.2">
      <c r="A290" s="3" t="s">
        <v>4</v>
      </c>
      <c r="B290" s="5" t="s">
        <v>226</v>
      </c>
      <c r="C290" s="5" t="s">
        <v>222</v>
      </c>
      <c r="D290" s="7">
        <v>14.91</v>
      </c>
      <c r="E290" s="8" t="s">
        <v>5</v>
      </c>
      <c r="F290" s="13">
        <v>31066</v>
      </c>
      <c r="G290" s="6">
        <v>37681</v>
      </c>
      <c r="H290" s="58">
        <f t="shared" si="93"/>
        <v>6616</v>
      </c>
      <c r="I290" s="59">
        <f t="shared" si="74"/>
        <v>18.113620807665981</v>
      </c>
      <c r="J290" s="65">
        <f t="shared" si="75"/>
        <v>18</v>
      </c>
      <c r="K290" s="52">
        <v>14.93</v>
      </c>
      <c r="L290" s="53" t="s">
        <v>5</v>
      </c>
      <c r="M290" s="54">
        <v>31066</v>
      </c>
      <c r="N290" s="54">
        <v>37947</v>
      </c>
      <c r="O290" s="60">
        <f t="shared" si="94"/>
        <v>6882</v>
      </c>
      <c r="P290" s="67">
        <f t="shared" si="83"/>
        <v>18.84188911704312</v>
      </c>
      <c r="Q290" s="60">
        <f t="shared" si="84"/>
        <v>18</v>
      </c>
      <c r="R290" s="54"/>
      <c r="S290" s="8"/>
    </row>
    <row r="291" spans="1:19" x14ac:dyDescent="0.2">
      <c r="A291" s="3" t="s">
        <v>6</v>
      </c>
      <c r="B291" s="5" t="s">
        <v>230</v>
      </c>
      <c r="C291" s="5" t="s">
        <v>225</v>
      </c>
      <c r="D291" s="7">
        <v>1.8</v>
      </c>
      <c r="E291" s="8" t="s">
        <v>97</v>
      </c>
      <c r="F291" s="13">
        <v>34705</v>
      </c>
      <c r="G291" s="6">
        <v>40124</v>
      </c>
      <c r="H291" s="58">
        <f t="shared" si="93"/>
        <v>5420</v>
      </c>
      <c r="I291" s="59">
        <f t="shared" si="74"/>
        <v>14.839151266255989</v>
      </c>
      <c r="J291" s="65">
        <f t="shared" si="75"/>
        <v>14</v>
      </c>
      <c r="K291" s="78">
        <v>1.86</v>
      </c>
      <c r="L291" s="53" t="s">
        <v>97</v>
      </c>
      <c r="M291" s="54">
        <v>34705</v>
      </c>
      <c r="N291" s="54">
        <v>40613</v>
      </c>
      <c r="O291" s="60">
        <f t="shared" si="94"/>
        <v>5909</v>
      </c>
      <c r="P291" s="67">
        <f t="shared" si="83"/>
        <v>16.177960301163587</v>
      </c>
      <c r="Q291" s="60">
        <f t="shared" si="84"/>
        <v>16</v>
      </c>
      <c r="R291" s="54"/>
      <c r="S291" s="8"/>
    </row>
    <row r="292" spans="1:19" x14ac:dyDescent="0.2">
      <c r="A292" s="3" t="s">
        <v>6</v>
      </c>
      <c r="B292" s="5" t="s">
        <v>230</v>
      </c>
      <c r="C292" s="5" t="s">
        <v>225</v>
      </c>
      <c r="D292" s="7">
        <v>1.8</v>
      </c>
      <c r="E292" s="8" t="s">
        <v>97</v>
      </c>
      <c r="F292" s="13">
        <v>34705</v>
      </c>
      <c r="G292" s="6">
        <v>40124</v>
      </c>
      <c r="H292" s="58">
        <f t="shared" si="93"/>
        <v>5420</v>
      </c>
      <c r="I292" s="59">
        <f t="shared" si="74"/>
        <v>14.839151266255989</v>
      </c>
      <c r="J292" s="65">
        <f t="shared" si="75"/>
        <v>14</v>
      </c>
      <c r="K292" s="78">
        <v>1.86</v>
      </c>
      <c r="L292" s="53" t="s">
        <v>97</v>
      </c>
      <c r="M292" s="54">
        <v>34705</v>
      </c>
      <c r="N292" s="54">
        <v>40613</v>
      </c>
      <c r="O292" s="60">
        <f t="shared" si="94"/>
        <v>5909</v>
      </c>
      <c r="P292" s="67">
        <f t="shared" si="83"/>
        <v>16.177960301163587</v>
      </c>
      <c r="Q292" s="60">
        <f t="shared" si="84"/>
        <v>16</v>
      </c>
      <c r="R292" s="54"/>
      <c r="S292" s="8"/>
    </row>
    <row r="293" spans="1:19" x14ac:dyDescent="0.2">
      <c r="A293" s="3" t="s">
        <v>6</v>
      </c>
      <c r="B293" s="5" t="s">
        <v>224</v>
      </c>
      <c r="C293" s="5" t="s">
        <v>225</v>
      </c>
      <c r="D293" s="7">
        <v>1.8</v>
      </c>
      <c r="E293" s="8" t="s">
        <v>97</v>
      </c>
      <c r="F293" s="13">
        <v>34705</v>
      </c>
      <c r="G293" s="6">
        <v>40124</v>
      </c>
      <c r="H293" s="58">
        <f t="shared" si="93"/>
        <v>5420</v>
      </c>
      <c r="I293" s="59">
        <f t="shared" si="74"/>
        <v>14.839151266255989</v>
      </c>
      <c r="J293" s="65">
        <f t="shared" si="75"/>
        <v>14</v>
      </c>
      <c r="K293" s="78">
        <v>1.86</v>
      </c>
      <c r="L293" s="53" t="s">
        <v>97</v>
      </c>
      <c r="M293" s="54">
        <v>34705</v>
      </c>
      <c r="N293" s="54">
        <v>40613</v>
      </c>
      <c r="O293" s="60">
        <f t="shared" si="94"/>
        <v>5909</v>
      </c>
      <c r="P293" s="67">
        <f t="shared" si="83"/>
        <v>16.177960301163587</v>
      </c>
      <c r="Q293" s="60">
        <f t="shared" si="84"/>
        <v>16</v>
      </c>
      <c r="R293" s="54"/>
      <c r="S293" s="8"/>
    </row>
    <row r="294" spans="1:19" x14ac:dyDescent="0.2">
      <c r="A294" s="3" t="s">
        <v>6</v>
      </c>
      <c r="B294" s="5" t="s">
        <v>226</v>
      </c>
      <c r="C294" s="5" t="s">
        <v>225</v>
      </c>
      <c r="D294" s="7">
        <v>1.8</v>
      </c>
      <c r="E294" s="8" t="s">
        <v>97</v>
      </c>
      <c r="F294" s="13">
        <v>34705</v>
      </c>
      <c r="G294" s="6">
        <v>40124</v>
      </c>
      <c r="H294" s="58">
        <f t="shared" si="93"/>
        <v>5420</v>
      </c>
      <c r="I294" s="59">
        <f t="shared" si="74"/>
        <v>14.839151266255989</v>
      </c>
      <c r="J294" s="65">
        <f t="shared" si="75"/>
        <v>14</v>
      </c>
      <c r="K294" s="78">
        <v>1.86</v>
      </c>
      <c r="L294" s="53" t="s">
        <v>97</v>
      </c>
      <c r="M294" s="54">
        <v>34705</v>
      </c>
      <c r="N294" s="54">
        <v>40613</v>
      </c>
      <c r="O294" s="60">
        <f t="shared" si="94"/>
        <v>5909</v>
      </c>
      <c r="P294" s="67">
        <f t="shared" si="83"/>
        <v>16.177960301163587</v>
      </c>
      <c r="Q294" s="60">
        <f t="shared" si="84"/>
        <v>16</v>
      </c>
      <c r="R294" s="54"/>
      <c r="S294" s="8"/>
    </row>
    <row r="295" spans="1:19" x14ac:dyDescent="0.2">
      <c r="A295" s="3" t="s">
        <v>6</v>
      </c>
      <c r="B295" s="5" t="s">
        <v>221</v>
      </c>
      <c r="C295" s="5" t="s">
        <v>222</v>
      </c>
      <c r="D295" s="7">
        <v>2.0099999999999998</v>
      </c>
      <c r="E295" s="8" t="s">
        <v>11</v>
      </c>
      <c r="F295" s="13">
        <v>32159</v>
      </c>
      <c r="G295" s="6">
        <v>37561</v>
      </c>
      <c r="H295" s="58">
        <f t="shared" si="93"/>
        <v>5403</v>
      </c>
      <c r="I295" s="59">
        <f t="shared" si="74"/>
        <v>14.792607802874743</v>
      </c>
      <c r="J295" s="65">
        <f t="shared" si="75"/>
        <v>14</v>
      </c>
      <c r="K295" s="78">
        <v>2.04</v>
      </c>
      <c r="L295" s="53" t="s">
        <v>11</v>
      </c>
      <c r="M295" s="54">
        <v>32159</v>
      </c>
      <c r="N295" s="54">
        <v>37967</v>
      </c>
      <c r="O295" s="60">
        <f t="shared" si="94"/>
        <v>5809</v>
      </c>
      <c r="P295" s="67">
        <f t="shared" si="83"/>
        <v>15.904175222450377</v>
      </c>
      <c r="Q295" s="60">
        <f t="shared" si="84"/>
        <v>15</v>
      </c>
      <c r="R295" s="54"/>
      <c r="S295" s="8"/>
    </row>
    <row r="296" spans="1:19" x14ac:dyDescent="0.2">
      <c r="A296" s="3" t="s">
        <v>6</v>
      </c>
      <c r="B296" s="5" t="s">
        <v>226</v>
      </c>
      <c r="C296" s="5" t="s">
        <v>222</v>
      </c>
      <c r="D296" s="7">
        <v>2.08</v>
      </c>
      <c r="E296" s="8" t="s">
        <v>11</v>
      </c>
      <c r="F296" s="13">
        <v>32159</v>
      </c>
      <c r="G296" s="6">
        <v>38072</v>
      </c>
      <c r="H296" s="58">
        <f t="shared" si="93"/>
        <v>5914</v>
      </c>
      <c r="I296" s="59">
        <f t="shared" si="74"/>
        <v>16.191649555099247</v>
      </c>
      <c r="J296" s="65">
        <f t="shared" si="75"/>
        <v>16</v>
      </c>
      <c r="K296" s="78">
        <v>2.0699999999999998</v>
      </c>
      <c r="L296" s="53" t="s">
        <v>11</v>
      </c>
      <c r="M296" s="54">
        <v>32159</v>
      </c>
      <c r="N296" s="54">
        <v>38078</v>
      </c>
      <c r="O296" s="60">
        <f t="shared" si="94"/>
        <v>5920</v>
      </c>
      <c r="P296" s="67">
        <f t="shared" si="83"/>
        <v>16.208076659822041</v>
      </c>
      <c r="Q296" s="60">
        <f t="shared" si="84"/>
        <v>16</v>
      </c>
      <c r="R296" s="54"/>
      <c r="S296" s="8"/>
    </row>
    <row r="297" spans="1:19" x14ac:dyDescent="0.2">
      <c r="A297" s="3" t="s">
        <v>6</v>
      </c>
      <c r="B297" s="5" t="s">
        <v>227</v>
      </c>
      <c r="C297" s="5" t="s">
        <v>222</v>
      </c>
      <c r="D297" s="7">
        <v>2.08</v>
      </c>
      <c r="E297" s="8" t="s">
        <v>11</v>
      </c>
      <c r="F297" s="13">
        <v>32159</v>
      </c>
      <c r="G297" s="6">
        <v>38072</v>
      </c>
      <c r="H297" s="58">
        <f t="shared" si="93"/>
        <v>5914</v>
      </c>
      <c r="I297" s="59">
        <f t="shared" si="74"/>
        <v>16.191649555099247</v>
      </c>
      <c r="J297" s="65">
        <f t="shared" si="75"/>
        <v>16</v>
      </c>
      <c r="K297" s="78">
        <v>2.0699999999999998</v>
      </c>
      <c r="L297" s="53" t="s">
        <v>11</v>
      </c>
      <c r="M297" s="54">
        <v>32159</v>
      </c>
      <c r="N297" s="54">
        <v>38078</v>
      </c>
      <c r="O297" s="60">
        <f t="shared" si="94"/>
        <v>5920</v>
      </c>
      <c r="P297" s="67">
        <f t="shared" si="83"/>
        <v>16.208076659822041</v>
      </c>
      <c r="Q297" s="60">
        <f t="shared" si="84"/>
        <v>16</v>
      </c>
      <c r="R297" s="54"/>
      <c r="S297" s="8"/>
    </row>
    <row r="298" spans="1:19" x14ac:dyDescent="0.2">
      <c r="A298" s="3" t="s">
        <v>6</v>
      </c>
      <c r="B298" s="5" t="s">
        <v>228</v>
      </c>
      <c r="C298" s="5" t="s">
        <v>222</v>
      </c>
      <c r="D298" s="7">
        <v>2.08</v>
      </c>
      <c r="E298" s="8" t="s">
        <v>11</v>
      </c>
      <c r="F298" s="13">
        <v>32159</v>
      </c>
      <c r="G298" s="6">
        <v>38072</v>
      </c>
      <c r="H298" s="58">
        <f t="shared" si="93"/>
        <v>5914</v>
      </c>
      <c r="I298" s="59">
        <f t="shared" si="74"/>
        <v>16.191649555099247</v>
      </c>
      <c r="J298" s="65">
        <f t="shared" si="75"/>
        <v>16</v>
      </c>
      <c r="K298" s="78">
        <v>2.0699999999999998</v>
      </c>
      <c r="L298" s="53" t="s">
        <v>11</v>
      </c>
      <c r="M298" s="54">
        <v>32159</v>
      </c>
      <c r="N298" s="54">
        <v>38078</v>
      </c>
      <c r="O298" s="60">
        <f t="shared" si="94"/>
        <v>5920</v>
      </c>
      <c r="P298" s="67">
        <f t="shared" si="83"/>
        <v>16.208076659822041</v>
      </c>
      <c r="Q298" s="60">
        <f t="shared" si="84"/>
        <v>16</v>
      </c>
      <c r="R298" s="54"/>
      <c r="S298" s="8"/>
    </row>
    <row r="299" spans="1:19" x14ac:dyDescent="0.2">
      <c r="A299" s="3" t="s">
        <v>19</v>
      </c>
      <c r="B299" s="5"/>
      <c r="C299" s="5"/>
      <c r="D299" s="5"/>
      <c r="E299" s="8"/>
      <c r="F299" s="5"/>
      <c r="G299" s="6"/>
      <c r="H299" s="58"/>
      <c r="I299" s="59"/>
      <c r="J299" s="65"/>
      <c r="K299" s="52"/>
      <c r="L299" s="53"/>
      <c r="M299" s="54"/>
      <c r="N299" s="54"/>
      <c r="O299" s="60">
        <f t="shared" si="94"/>
        <v>1</v>
      </c>
      <c r="P299" s="67">
        <f t="shared" si="83"/>
        <v>2.7378507871321013E-3</v>
      </c>
      <c r="Q299" s="60">
        <f t="shared" si="84"/>
        <v>0</v>
      </c>
      <c r="R299" s="54"/>
      <c r="S299" s="8"/>
    </row>
  </sheetData>
  <mergeCells count="1">
    <mergeCell ref="A1:S1"/>
  </mergeCells>
  <phoneticPr fontId="1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236"/>
  <sheetViews>
    <sheetView topLeftCell="C1" zoomScaleNormal="100" workbookViewId="0">
      <selection activeCell="V15" sqref="V15"/>
    </sheetView>
  </sheetViews>
  <sheetFormatPr defaultColWidth="9.140625" defaultRowHeight="12.75" x14ac:dyDescent="0.2"/>
  <cols>
    <col min="1" max="1" width="7.28515625" style="16" customWidth="1"/>
    <col min="2" max="2" width="20.85546875" style="25" customWidth="1"/>
    <col min="3" max="3" width="16.140625" style="25" customWidth="1"/>
    <col min="4" max="4" width="4.42578125" style="16" bestFit="1" customWidth="1"/>
    <col min="5" max="5" width="13.85546875" style="19" customWidth="1"/>
    <col min="6" max="6" width="11.42578125" style="19" customWidth="1"/>
    <col min="7" max="8" width="13.42578125" style="19" hidden="1" customWidth="1"/>
    <col min="9" max="9" width="9.28515625" style="88" bestFit="1" customWidth="1"/>
    <col min="10" max="11" width="8.28515625" style="88" customWidth="1"/>
    <col min="12" max="12" width="4.140625" style="25" customWidth="1"/>
    <col min="13" max="13" width="7.140625" style="16" customWidth="1"/>
    <col min="14" max="14" width="15.42578125" style="25" bestFit="1" customWidth="1"/>
    <col min="15" max="15" width="18" style="25" customWidth="1"/>
    <col min="16" max="16" width="5.140625" style="25" customWidth="1"/>
    <col min="17" max="17" width="10.42578125" style="25" bestFit="1" customWidth="1"/>
    <col min="18" max="18" width="11" style="25" customWidth="1"/>
    <col min="19" max="20" width="9.140625" style="25" hidden="1" customWidth="1"/>
    <col min="21" max="22" width="9.28515625" style="25" bestFit="1" customWidth="1"/>
    <col min="23" max="16384" width="9.140625" style="25"/>
  </cols>
  <sheetData>
    <row r="1" spans="1:23" ht="20.25" x14ac:dyDescent="0.3">
      <c r="A1" s="124" t="s">
        <v>447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1:23" s="92" customFormat="1" x14ac:dyDescent="0.2">
      <c r="A2" s="91"/>
      <c r="B2" s="92" t="s">
        <v>425</v>
      </c>
      <c r="C2" s="95">
        <v>41548</v>
      </c>
      <c r="D2" s="91"/>
      <c r="E2" s="93"/>
      <c r="F2" s="93"/>
      <c r="G2" s="93"/>
      <c r="H2" s="93"/>
      <c r="I2" s="94"/>
      <c r="J2" s="94"/>
      <c r="K2" s="94"/>
      <c r="M2" s="91"/>
    </row>
    <row r="3" spans="1:23" s="11" customFormat="1" ht="25.5" x14ac:dyDescent="0.2">
      <c r="A3" s="11" t="s">
        <v>314</v>
      </c>
      <c r="B3" s="11" t="s">
        <v>448</v>
      </c>
      <c r="C3" s="11" t="s">
        <v>264</v>
      </c>
      <c r="D3" s="11" t="s">
        <v>213</v>
      </c>
      <c r="E3" s="80" t="s">
        <v>212</v>
      </c>
      <c r="F3" s="80" t="s">
        <v>323</v>
      </c>
      <c r="G3" s="80" t="s">
        <v>267</v>
      </c>
      <c r="H3" s="80" t="s">
        <v>268</v>
      </c>
      <c r="I3" s="81" t="s">
        <v>269</v>
      </c>
      <c r="J3" s="81" t="s">
        <v>211</v>
      </c>
      <c r="K3" s="81" t="s">
        <v>543</v>
      </c>
      <c r="M3" s="11" t="s">
        <v>314</v>
      </c>
      <c r="N3" s="11" t="s">
        <v>448</v>
      </c>
      <c r="O3" s="11" t="s">
        <v>264</v>
      </c>
      <c r="P3" s="11" t="s">
        <v>213</v>
      </c>
      <c r="Q3" s="80" t="s">
        <v>212</v>
      </c>
      <c r="R3" s="80" t="s">
        <v>323</v>
      </c>
      <c r="S3" s="80" t="s">
        <v>267</v>
      </c>
      <c r="T3" s="80" t="s">
        <v>268</v>
      </c>
      <c r="U3" s="81" t="s">
        <v>269</v>
      </c>
      <c r="V3" s="11" t="s">
        <v>211</v>
      </c>
    </row>
    <row r="4" spans="1:23" s="61" customFormat="1" x14ac:dyDescent="0.2">
      <c r="A4" s="55">
        <v>1301</v>
      </c>
      <c r="B4" s="61" t="s">
        <v>291</v>
      </c>
      <c r="C4" s="61" t="s">
        <v>292</v>
      </c>
      <c r="D4" s="55" t="s">
        <v>222</v>
      </c>
      <c r="E4" s="57">
        <v>33293</v>
      </c>
      <c r="F4" s="57">
        <f>C2</f>
        <v>41548</v>
      </c>
      <c r="G4" s="106">
        <f t="shared" ref="G4:G46" si="0">SUM(F4-E4)+1</f>
        <v>8256</v>
      </c>
      <c r="H4" s="107">
        <f t="shared" ref="H4:H46" si="1">G4/365.25</f>
        <v>22.603696098562629</v>
      </c>
      <c r="I4" s="106">
        <f t="shared" ref="I4:I46" si="2">TRUNC(H4,0)</f>
        <v>22</v>
      </c>
      <c r="J4" s="106" t="s">
        <v>228</v>
      </c>
      <c r="K4" s="106"/>
      <c r="M4" s="21">
        <v>1098</v>
      </c>
      <c r="N4" s="83" t="s">
        <v>554</v>
      </c>
      <c r="O4" s="83" t="s">
        <v>406</v>
      </c>
      <c r="P4" s="84" t="s">
        <v>225</v>
      </c>
      <c r="Q4" s="85">
        <v>36838</v>
      </c>
      <c r="R4" s="19">
        <f>C2</f>
        <v>41548</v>
      </c>
      <c r="S4" s="88">
        <f t="shared" ref="S4:S35" si="3">SUM(R4-Q4)+1</f>
        <v>4711</v>
      </c>
      <c r="T4" s="89">
        <f t="shared" ref="T4:T35" si="4">S4/365.25</f>
        <v>12.898015058179329</v>
      </c>
      <c r="U4" s="88">
        <f t="shared" ref="U4:U35" si="5">TRUNC(T4,0)</f>
        <v>12</v>
      </c>
      <c r="V4" s="88">
        <f t="shared" ref="V4:V21" si="6">U4+1</f>
        <v>13</v>
      </c>
    </row>
    <row r="5" spans="1:23" x14ac:dyDescent="0.2">
      <c r="A5" s="55"/>
      <c r="B5" s="25" t="s">
        <v>539</v>
      </c>
      <c r="C5" s="25" t="s">
        <v>540</v>
      </c>
      <c r="D5" s="16" t="s">
        <v>222</v>
      </c>
      <c r="E5" s="19">
        <v>36209</v>
      </c>
      <c r="F5" s="19">
        <f>C2</f>
        <v>41548</v>
      </c>
      <c r="G5" s="88">
        <f t="shared" ref="G5" si="7">SUM(F5-E5)+1</f>
        <v>5340</v>
      </c>
      <c r="H5" s="89">
        <f t="shared" ref="H5" si="8">G5/365.25</f>
        <v>14.620123203285422</v>
      </c>
      <c r="I5" s="88">
        <f t="shared" ref="I5" si="9">TRUNC(H5,0)</f>
        <v>14</v>
      </c>
      <c r="J5" s="88">
        <f>I5+1</f>
        <v>15</v>
      </c>
      <c r="K5" s="106"/>
      <c r="M5" s="21">
        <v>1078</v>
      </c>
      <c r="N5" s="83" t="s">
        <v>614</v>
      </c>
      <c r="O5" s="83" t="s">
        <v>615</v>
      </c>
      <c r="P5" s="84" t="s">
        <v>225</v>
      </c>
      <c r="Q5" s="85">
        <v>37151</v>
      </c>
      <c r="R5" s="19">
        <f>C2</f>
        <v>41548</v>
      </c>
      <c r="S5" s="88">
        <f t="shared" ref="S5" si="10">SUM(R5-Q5)+1</f>
        <v>4398</v>
      </c>
      <c r="T5" s="89">
        <f t="shared" ref="T5" si="11">S5/365.25</f>
        <v>12.041067761806982</v>
      </c>
      <c r="U5" s="88">
        <f t="shared" ref="U5" si="12">TRUNC(T5,0)</f>
        <v>12</v>
      </c>
      <c r="V5" s="88">
        <f t="shared" ref="V5" si="13">U5+1</f>
        <v>13</v>
      </c>
      <c r="W5" s="61"/>
    </row>
    <row r="6" spans="1:23" x14ac:dyDescent="0.2">
      <c r="B6" s="25" t="s">
        <v>610</v>
      </c>
      <c r="C6" s="25" t="s">
        <v>611</v>
      </c>
      <c r="D6" s="16" t="s">
        <v>222</v>
      </c>
      <c r="E6" s="19">
        <v>35936</v>
      </c>
      <c r="F6" s="19">
        <f>C2</f>
        <v>41548</v>
      </c>
      <c r="G6" s="88">
        <f t="shared" si="0"/>
        <v>5613</v>
      </c>
      <c r="H6" s="89">
        <f t="shared" si="1"/>
        <v>15.367556468172484</v>
      </c>
      <c r="I6" s="88">
        <f t="shared" si="2"/>
        <v>15</v>
      </c>
      <c r="J6" s="88">
        <f>I6+1</f>
        <v>16</v>
      </c>
      <c r="M6" s="16">
        <v>1001</v>
      </c>
      <c r="N6" s="25" t="s">
        <v>289</v>
      </c>
      <c r="O6" s="25" t="s">
        <v>334</v>
      </c>
      <c r="P6" s="16" t="s">
        <v>225</v>
      </c>
      <c r="Q6" s="19">
        <v>35670</v>
      </c>
      <c r="R6" s="19">
        <f>C2</f>
        <v>41548</v>
      </c>
      <c r="S6" s="88">
        <f t="shared" si="3"/>
        <v>5879</v>
      </c>
      <c r="T6" s="89">
        <f t="shared" si="4"/>
        <v>16.095824777549623</v>
      </c>
      <c r="U6" s="88">
        <f t="shared" si="5"/>
        <v>16</v>
      </c>
      <c r="V6" s="88">
        <f t="shared" si="6"/>
        <v>17</v>
      </c>
    </row>
    <row r="7" spans="1:23" x14ac:dyDescent="0.2">
      <c r="B7" s="25" t="s">
        <v>565</v>
      </c>
      <c r="C7" s="25" t="s">
        <v>562</v>
      </c>
      <c r="D7" s="16" t="s">
        <v>222</v>
      </c>
      <c r="E7" s="19">
        <v>36301</v>
      </c>
      <c r="F7" s="19">
        <f>C2</f>
        <v>41548</v>
      </c>
      <c r="G7" s="88">
        <f>SUM(F7-E7)+1</f>
        <v>5248</v>
      </c>
      <c r="H7" s="89">
        <f t="shared" si="1"/>
        <v>14.368240930869268</v>
      </c>
      <c r="I7" s="88">
        <f t="shared" si="2"/>
        <v>14</v>
      </c>
      <c r="J7" s="88">
        <f>I7+1</f>
        <v>15</v>
      </c>
      <c r="N7" s="25" t="s">
        <v>536</v>
      </c>
      <c r="O7" s="25" t="s">
        <v>334</v>
      </c>
      <c r="P7" s="16" t="s">
        <v>225</v>
      </c>
      <c r="Q7" s="19">
        <v>36364</v>
      </c>
      <c r="R7" s="19">
        <f>C2</f>
        <v>41548</v>
      </c>
      <c r="S7" s="88">
        <f t="shared" si="3"/>
        <v>5185</v>
      </c>
      <c r="T7" s="89">
        <f t="shared" si="4"/>
        <v>14.195756331279945</v>
      </c>
      <c r="U7" s="88">
        <f t="shared" si="5"/>
        <v>14</v>
      </c>
      <c r="V7" s="88">
        <f t="shared" si="6"/>
        <v>15</v>
      </c>
    </row>
    <row r="8" spans="1:23" x14ac:dyDescent="0.2">
      <c r="A8" s="16">
        <v>1077</v>
      </c>
      <c r="B8" s="25" t="s">
        <v>541</v>
      </c>
      <c r="C8" s="25" t="s">
        <v>542</v>
      </c>
      <c r="D8" s="16" t="s">
        <v>222</v>
      </c>
      <c r="E8" s="19">
        <v>37341</v>
      </c>
      <c r="F8" s="19">
        <f>C2</f>
        <v>41548</v>
      </c>
      <c r="G8" s="88">
        <f t="shared" si="0"/>
        <v>4208</v>
      </c>
      <c r="H8" s="89">
        <f t="shared" si="1"/>
        <v>11.520876112251882</v>
      </c>
      <c r="I8" s="88">
        <f t="shared" si="2"/>
        <v>11</v>
      </c>
      <c r="J8" s="88">
        <f>I8+1</f>
        <v>12</v>
      </c>
      <c r="N8" s="25" t="s">
        <v>411</v>
      </c>
      <c r="O8" s="25" t="s">
        <v>559</v>
      </c>
      <c r="P8" s="16" t="s">
        <v>225</v>
      </c>
      <c r="Q8" s="19">
        <v>37337</v>
      </c>
      <c r="R8" s="19">
        <f>C2</f>
        <v>41548</v>
      </c>
      <c r="S8" s="88">
        <f>SUM(R8-Q8)+1</f>
        <v>4212</v>
      </c>
      <c r="T8" s="89">
        <f t="shared" si="4"/>
        <v>11.53182751540041</v>
      </c>
      <c r="U8" s="88">
        <f t="shared" si="5"/>
        <v>11</v>
      </c>
      <c r="V8" s="88">
        <f t="shared" si="6"/>
        <v>12</v>
      </c>
    </row>
    <row r="9" spans="1:23" x14ac:dyDescent="0.2">
      <c r="A9" s="55"/>
      <c r="B9" s="61" t="s">
        <v>277</v>
      </c>
      <c r="C9" s="61" t="s">
        <v>278</v>
      </c>
      <c r="D9" s="55" t="s">
        <v>222</v>
      </c>
      <c r="E9" s="57">
        <v>32541</v>
      </c>
      <c r="F9" s="57">
        <f>C2</f>
        <v>41548</v>
      </c>
      <c r="G9" s="106">
        <f t="shared" si="0"/>
        <v>9008</v>
      </c>
      <c r="H9" s="107">
        <f t="shared" si="1"/>
        <v>24.662559890485969</v>
      </c>
      <c r="I9" s="106">
        <f t="shared" si="2"/>
        <v>24</v>
      </c>
      <c r="J9" s="106" t="s">
        <v>228</v>
      </c>
      <c r="K9" s="106"/>
      <c r="N9" s="25" t="s">
        <v>411</v>
      </c>
      <c r="O9" s="25" t="s">
        <v>560</v>
      </c>
      <c r="P9" s="16" t="s">
        <v>225</v>
      </c>
      <c r="Q9" s="19">
        <v>37337</v>
      </c>
      <c r="R9" s="19">
        <f>C2</f>
        <v>41548</v>
      </c>
      <c r="S9" s="88">
        <f>SUM(R9-Q9)+1</f>
        <v>4212</v>
      </c>
      <c r="T9" s="89">
        <f t="shared" si="4"/>
        <v>11.53182751540041</v>
      </c>
      <c r="U9" s="88">
        <f t="shared" si="5"/>
        <v>11</v>
      </c>
      <c r="V9" s="88">
        <f t="shared" si="6"/>
        <v>12</v>
      </c>
    </row>
    <row r="10" spans="1:23" x14ac:dyDescent="0.2">
      <c r="A10" s="16">
        <v>1183</v>
      </c>
      <c r="B10" s="25" t="s">
        <v>277</v>
      </c>
      <c r="C10" s="25" t="s">
        <v>283</v>
      </c>
      <c r="D10" s="16" t="s">
        <v>222</v>
      </c>
      <c r="E10" s="19">
        <v>36542</v>
      </c>
      <c r="F10" s="19">
        <f>C2</f>
        <v>41548</v>
      </c>
      <c r="G10" s="88">
        <f t="shared" ref="G10" si="14">SUM(F10-E10)+1</f>
        <v>5007</v>
      </c>
      <c r="H10" s="89">
        <f t="shared" ref="H10" si="15">G10/365.25</f>
        <v>13.708418891170432</v>
      </c>
      <c r="I10" s="88">
        <f t="shared" ref="I10" si="16">TRUNC(H10,0)</f>
        <v>13</v>
      </c>
      <c r="J10" s="88">
        <f>I10+1</f>
        <v>14</v>
      </c>
      <c r="K10" s="106"/>
      <c r="M10" s="16">
        <v>1164</v>
      </c>
      <c r="N10" s="25" t="s">
        <v>411</v>
      </c>
      <c r="O10" s="25" t="s">
        <v>412</v>
      </c>
      <c r="P10" s="16" t="s">
        <v>225</v>
      </c>
      <c r="Q10" s="19">
        <v>35099</v>
      </c>
      <c r="R10" s="19">
        <f>C2</f>
        <v>41548</v>
      </c>
      <c r="S10" s="88">
        <f t="shared" si="3"/>
        <v>6450</v>
      </c>
      <c r="T10" s="89">
        <f t="shared" si="4"/>
        <v>17.659137577002053</v>
      </c>
      <c r="U10" s="88">
        <f t="shared" si="5"/>
        <v>17</v>
      </c>
      <c r="V10" s="88">
        <f t="shared" si="6"/>
        <v>18</v>
      </c>
    </row>
    <row r="11" spans="1:23" x14ac:dyDescent="0.2">
      <c r="A11" s="16">
        <v>1148</v>
      </c>
      <c r="B11" s="25" t="s">
        <v>367</v>
      </c>
      <c r="C11" s="25" t="s">
        <v>304</v>
      </c>
      <c r="D11" s="16" t="s">
        <v>222</v>
      </c>
      <c r="E11" s="19">
        <v>36273</v>
      </c>
      <c r="F11" s="19">
        <f>C2</f>
        <v>41548</v>
      </c>
      <c r="G11" s="88">
        <f t="shared" si="0"/>
        <v>5276</v>
      </c>
      <c r="H11" s="89">
        <f t="shared" si="1"/>
        <v>14.444900752908966</v>
      </c>
      <c r="I11" s="88">
        <f t="shared" si="2"/>
        <v>14</v>
      </c>
      <c r="J11" s="88">
        <f>I11+1</f>
        <v>15</v>
      </c>
      <c r="M11" s="16">
        <v>1170</v>
      </c>
      <c r="N11" s="25" t="s">
        <v>411</v>
      </c>
      <c r="O11" s="25" t="s">
        <v>417</v>
      </c>
      <c r="P11" s="16" t="s">
        <v>225</v>
      </c>
      <c r="Q11" s="19">
        <v>36100</v>
      </c>
      <c r="R11" s="19">
        <f>C2</f>
        <v>41548</v>
      </c>
      <c r="S11" s="88">
        <f t="shared" si="3"/>
        <v>5449</v>
      </c>
      <c r="T11" s="89">
        <f t="shared" si="4"/>
        <v>14.91854893908282</v>
      </c>
      <c r="U11" s="88">
        <f t="shared" si="5"/>
        <v>14</v>
      </c>
      <c r="V11" s="88">
        <f t="shared" si="6"/>
        <v>15</v>
      </c>
    </row>
    <row r="12" spans="1:23" x14ac:dyDescent="0.2">
      <c r="B12" s="25" t="s">
        <v>566</v>
      </c>
      <c r="C12" s="25" t="s">
        <v>567</v>
      </c>
      <c r="D12" s="16" t="s">
        <v>222</v>
      </c>
      <c r="E12" s="19">
        <v>36837</v>
      </c>
      <c r="F12" s="19">
        <f>C2</f>
        <v>41548</v>
      </c>
      <c r="G12" s="88">
        <f>SUM(F12-E12)+1</f>
        <v>4712</v>
      </c>
      <c r="H12" s="89">
        <f t="shared" si="1"/>
        <v>12.900752908966462</v>
      </c>
      <c r="I12" s="88">
        <f t="shared" si="2"/>
        <v>12</v>
      </c>
      <c r="J12" s="88">
        <f>I12+1</f>
        <v>13</v>
      </c>
      <c r="N12" s="25" t="s">
        <v>409</v>
      </c>
      <c r="O12" s="25" t="s">
        <v>410</v>
      </c>
      <c r="P12" s="16" t="s">
        <v>225</v>
      </c>
      <c r="Q12" s="19">
        <v>34891</v>
      </c>
      <c r="R12" s="19">
        <f>C2</f>
        <v>41548</v>
      </c>
      <c r="S12" s="88">
        <f t="shared" si="3"/>
        <v>6658</v>
      </c>
      <c r="T12" s="89">
        <f t="shared" si="4"/>
        <v>18.22861054072553</v>
      </c>
      <c r="U12" s="88">
        <f t="shared" si="5"/>
        <v>18</v>
      </c>
      <c r="V12" s="88">
        <f t="shared" si="6"/>
        <v>19</v>
      </c>
    </row>
    <row r="13" spans="1:23" x14ac:dyDescent="0.2">
      <c r="B13" s="25" t="s">
        <v>538</v>
      </c>
      <c r="C13" s="25" t="s">
        <v>537</v>
      </c>
      <c r="D13" s="16" t="s">
        <v>222</v>
      </c>
      <c r="E13" s="19">
        <v>35698</v>
      </c>
      <c r="F13" s="19">
        <f>C2</f>
        <v>41548</v>
      </c>
      <c r="G13" s="88">
        <f t="shared" si="0"/>
        <v>5851</v>
      </c>
      <c r="H13" s="89">
        <f t="shared" si="1"/>
        <v>16.019164955509925</v>
      </c>
      <c r="I13" s="88">
        <f t="shared" si="2"/>
        <v>16</v>
      </c>
      <c r="J13" s="88">
        <f t="shared" ref="J13:J21" si="17">I13+1</f>
        <v>17</v>
      </c>
      <c r="N13" s="25" t="s">
        <v>265</v>
      </c>
      <c r="O13" s="25" t="s">
        <v>266</v>
      </c>
      <c r="P13" s="16" t="s">
        <v>225</v>
      </c>
      <c r="Q13" s="19">
        <v>35063</v>
      </c>
      <c r="R13" s="19">
        <f>C2</f>
        <v>41548</v>
      </c>
      <c r="S13" s="88">
        <f t="shared" si="3"/>
        <v>6486</v>
      </c>
      <c r="T13" s="89">
        <f t="shared" si="4"/>
        <v>17.757700205338811</v>
      </c>
      <c r="U13" s="88">
        <f t="shared" si="5"/>
        <v>17</v>
      </c>
      <c r="V13" s="88">
        <f t="shared" si="6"/>
        <v>18</v>
      </c>
    </row>
    <row r="14" spans="1:23" x14ac:dyDescent="0.2">
      <c r="A14" s="16">
        <v>29</v>
      </c>
      <c r="B14" s="25" t="s">
        <v>324</v>
      </c>
      <c r="C14" s="25" t="s">
        <v>325</v>
      </c>
      <c r="D14" s="16" t="s">
        <v>222</v>
      </c>
      <c r="E14" s="19">
        <v>35389</v>
      </c>
      <c r="F14" s="19">
        <f>C2</f>
        <v>41548</v>
      </c>
      <c r="G14" s="88">
        <f t="shared" si="0"/>
        <v>6160</v>
      </c>
      <c r="H14" s="89">
        <f t="shared" si="1"/>
        <v>16.865160848733744</v>
      </c>
      <c r="I14" s="88">
        <f t="shared" si="2"/>
        <v>16</v>
      </c>
      <c r="J14" s="88">
        <f t="shared" si="17"/>
        <v>17</v>
      </c>
      <c r="M14" s="96">
        <v>1257</v>
      </c>
      <c r="N14" s="97" t="s">
        <v>601</v>
      </c>
      <c r="O14" s="97" t="s">
        <v>471</v>
      </c>
      <c r="P14" s="96" t="s">
        <v>225</v>
      </c>
      <c r="Q14" s="98">
        <v>29878</v>
      </c>
      <c r="R14" s="98">
        <f>C2</f>
        <v>41548</v>
      </c>
      <c r="S14" s="99">
        <f t="shared" ref="S14" si="18">SUM(R14-Q14)+1</f>
        <v>11671</v>
      </c>
      <c r="T14" s="100">
        <f t="shared" ref="T14" si="19">S14/365.25</f>
        <v>31.953456536618756</v>
      </c>
      <c r="U14" s="99">
        <f t="shared" ref="U14" si="20">TRUNC(T14,0)</f>
        <v>31</v>
      </c>
      <c r="V14" s="99" t="s">
        <v>228</v>
      </c>
    </row>
    <row r="15" spans="1:23" x14ac:dyDescent="0.2">
      <c r="A15" s="16">
        <v>1278</v>
      </c>
      <c r="B15" s="25" t="s">
        <v>297</v>
      </c>
      <c r="C15" s="25" t="s">
        <v>298</v>
      </c>
      <c r="D15" s="16" t="s">
        <v>222</v>
      </c>
      <c r="E15" s="19">
        <v>35033</v>
      </c>
      <c r="F15" s="19">
        <f>C2</f>
        <v>41548</v>
      </c>
      <c r="G15" s="88">
        <f t="shared" si="0"/>
        <v>6516</v>
      </c>
      <c r="H15" s="89">
        <f t="shared" si="1"/>
        <v>17.839835728952771</v>
      </c>
      <c r="I15" s="88">
        <f t="shared" si="2"/>
        <v>17</v>
      </c>
      <c r="J15" s="88">
        <f t="shared" si="17"/>
        <v>18</v>
      </c>
      <c r="N15" s="25" t="s">
        <v>413</v>
      </c>
      <c r="O15" s="25" t="s">
        <v>414</v>
      </c>
      <c r="P15" s="16" t="s">
        <v>225</v>
      </c>
      <c r="Q15" s="19">
        <v>36038</v>
      </c>
      <c r="R15" s="19">
        <f>C2</f>
        <v>41548</v>
      </c>
      <c r="S15" s="88">
        <f t="shared" si="3"/>
        <v>5511</v>
      </c>
      <c r="T15" s="89">
        <f t="shared" si="4"/>
        <v>15.08829568788501</v>
      </c>
      <c r="U15" s="88">
        <f t="shared" si="5"/>
        <v>15</v>
      </c>
      <c r="V15" s="88">
        <f t="shared" si="6"/>
        <v>16</v>
      </c>
    </row>
    <row r="16" spans="1:23" x14ac:dyDescent="0.2">
      <c r="B16" s="25" t="s">
        <v>265</v>
      </c>
      <c r="C16" s="25" t="s">
        <v>294</v>
      </c>
      <c r="D16" s="16" t="s">
        <v>222</v>
      </c>
      <c r="E16" s="19">
        <v>33281</v>
      </c>
      <c r="F16" s="19">
        <f>C2</f>
        <v>41548</v>
      </c>
      <c r="G16" s="88">
        <f t="shared" si="0"/>
        <v>8268</v>
      </c>
      <c r="H16" s="89">
        <f t="shared" si="1"/>
        <v>22.636550308008214</v>
      </c>
      <c r="I16" s="88">
        <f t="shared" si="2"/>
        <v>22</v>
      </c>
      <c r="J16" s="88">
        <f>I16+1</f>
        <v>23</v>
      </c>
      <c r="M16" s="16">
        <v>1108</v>
      </c>
      <c r="N16" s="25" t="s">
        <v>413</v>
      </c>
      <c r="O16" s="25" t="s">
        <v>276</v>
      </c>
      <c r="P16" s="16" t="s">
        <v>225</v>
      </c>
      <c r="Q16" s="19">
        <v>36433</v>
      </c>
      <c r="R16" s="19">
        <f>C2</f>
        <v>41548</v>
      </c>
      <c r="S16" s="88">
        <f t="shared" si="3"/>
        <v>5116</v>
      </c>
      <c r="T16" s="89">
        <f t="shared" si="4"/>
        <v>14.00684462696783</v>
      </c>
      <c r="U16" s="88">
        <f t="shared" ref="U16" si="21">TRUNC(T16,0)</f>
        <v>14</v>
      </c>
      <c r="V16" s="88">
        <f t="shared" ref="V16" si="22">U16+1</f>
        <v>15</v>
      </c>
    </row>
    <row r="17" spans="1:22" x14ac:dyDescent="0.2">
      <c r="B17" s="25" t="s">
        <v>311</v>
      </c>
      <c r="C17" s="25" t="s">
        <v>312</v>
      </c>
      <c r="D17" s="16" t="s">
        <v>222</v>
      </c>
      <c r="E17" s="19">
        <v>34931</v>
      </c>
      <c r="F17" s="19">
        <f>C2</f>
        <v>41548</v>
      </c>
      <c r="G17" s="88">
        <f t="shared" si="0"/>
        <v>6618</v>
      </c>
      <c r="H17" s="89">
        <f t="shared" si="1"/>
        <v>18.119096509240247</v>
      </c>
      <c r="I17" s="88">
        <f t="shared" si="2"/>
        <v>18</v>
      </c>
      <c r="J17" s="88">
        <f t="shared" si="17"/>
        <v>19</v>
      </c>
      <c r="M17" s="16">
        <v>1041</v>
      </c>
      <c r="N17" s="25" t="s">
        <v>315</v>
      </c>
      <c r="O17" s="25" t="s">
        <v>290</v>
      </c>
      <c r="P17" s="16" t="s">
        <v>225</v>
      </c>
      <c r="Q17" s="19">
        <v>36320</v>
      </c>
      <c r="R17" s="19">
        <f>C2</f>
        <v>41548</v>
      </c>
      <c r="S17" s="88">
        <f t="shared" si="3"/>
        <v>5229</v>
      </c>
      <c r="T17" s="89">
        <f t="shared" si="4"/>
        <v>14.316221765913758</v>
      </c>
      <c r="U17" s="88">
        <f t="shared" si="5"/>
        <v>14</v>
      </c>
      <c r="V17" s="88">
        <f t="shared" si="6"/>
        <v>15</v>
      </c>
    </row>
    <row r="18" spans="1:22" x14ac:dyDescent="0.2">
      <c r="A18" s="16">
        <v>1047</v>
      </c>
      <c r="B18" s="25" t="s">
        <v>413</v>
      </c>
      <c r="C18" s="25" t="s">
        <v>283</v>
      </c>
      <c r="D18" s="16" t="s">
        <v>222</v>
      </c>
      <c r="E18" s="19">
        <v>37101</v>
      </c>
      <c r="F18" s="19">
        <f>C2</f>
        <v>41548</v>
      </c>
      <c r="G18" s="88">
        <f t="shared" si="0"/>
        <v>4448</v>
      </c>
      <c r="H18" s="89">
        <f t="shared" si="1"/>
        <v>12.177960301163587</v>
      </c>
      <c r="I18" s="88">
        <f t="shared" si="2"/>
        <v>12</v>
      </c>
      <c r="J18" s="88">
        <f>I18+1</f>
        <v>13</v>
      </c>
      <c r="M18" s="16">
        <v>1090</v>
      </c>
      <c r="N18" s="25" t="s">
        <v>531</v>
      </c>
      <c r="O18" s="25" t="s">
        <v>452</v>
      </c>
      <c r="P18" s="16" t="s">
        <v>225</v>
      </c>
      <c r="Q18" s="19">
        <v>36320</v>
      </c>
      <c r="R18" s="19">
        <f>C2</f>
        <v>41548</v>
      </c>
      <c r="S18" s="88">
        <f t="shared" si="3"/>
        <v>5229</v>
      </c>
      <c r="T18" s="89">
        <f t="shared" si="4"/>
        <v>14.316221765913758</v>
      </c>
      <c r="U18" s="88">
        <f t="shared" si="5"/>
        <v>14</v>
      </c>
      <c r="V18" s="88">
        <f t="shared" si="6"/>
        <v>15</v>
      </c>
    </row>
    <row r="19" spans="1:22" x14ac:dyDescent="0.2">
      <c r="A19" s="96">
        <v>31</v>
      </c>
      <c r="B19" s="97" t="s">
        <v>303</v>
      </c>
      <c r="C19" s="97" t="s">
        <v>304</v>
      </c>
      <c r="D19" s="96" t="s">
        <v>222</v>
      </c>
      <c r="E19" s="98">
        <v>33975</v>
      </c>
      <c r="F19" s="98">
        <f>C2</f>
        <v>41548</v>
      </c>
      <c r="G19" s="99">
        <f t="shared" si="0"/>
        <v>7574</v>
      </c>
      <c r="H19" s="100">
        <f t="shared" si="1"/>
        <v>20.736481861738536</v>
      </c>
      <c r="I19" s="99">
        <f t="shared" si="2"/>
        <v>20</v>
      </c>
      <c r="J19" s="99" t="s">
        <v>228</v>
      </c>
      <c r="M19" s="16">
        <v>1258</v>
      </c>
      <c r="N19" s="25" t="s">
        <v>295</v>
      </c>
      <c r="O19" s="25" t="s">
        <v>546</v>
      </c>
      <c r="P19" s="87" t="s">
        <v>225</v>
      </c>
      <c r="Q19" s="19">
        <v>35918</v>
      </c>
      <c r="R19" s="19">
        <f>C2</f>
        <v>41548</v>
      </c>
      <c r="S19" s="88">
        <f t="shared" ref="S19" si="23">SUM(R19-Q19)+1</f>
        <v>5631</v>
      </c>
      <c r="T19" s="89">
        <f t="shared" ref="T19" si="24">S19/365.25</f>
        <v>15.416837782340862</v>
      </c>
      <c r="U19" s="88">
        <f t="shared" ref="U19" si="25">TRUNC(T19,0)</f>
        <v>15</v>
      </c>
      <c r="V19" s="88">
        <f t="shared" ref="V19" si="26">U19+1</f>
        <v>16</v>
      </c>
    </row>
    <row r="20" spans="1:22" x14ac:dyDescent="0.2">
      <c r="B20" s="25" t="s">
        <v>561</v>
      </c>
      <c r="C20" s="25" t="s">
        <v>562</v>
      </c>
      <c r="D20" s="16" t="s">
        <v>222</v>
      </c>
      <c r="E20" s="19">
        <v>35937</v>
      </c>
      <c r="F20" s="19">
        <f>C2</f>
        <v>41548</v>
      </c>
      <c r="G20" s="88">
        <f>SUM(F20-E20)+1</f>
        <v>5612</v>
      </c>
      <c r="H20" s="89">
        <f t="shared" si="1"/>
        <v>15.364818617385353</v>
      </c>
      <c r="I20" s="88">
        <f t="shared" si="2"/>
        <v>15</v>
      </c>
      <c r="J20" s="88">
        <f>I20+1</f>
        <v>16</v>
      </c>
      <c r="M20" s="96"/>
      <c r="N20" s="25" t="s">
        <v>602</v>
      </c>
      <c r="O20" s="25" t="s">
        <v>603</v>
      </c>
      <c r="P20" s="87" t="s">
        <v>225</v>
      </c>
      <c r="Q20" s="19">
        <v>35951</v>
      </c>
      <c r="R20" s="19">
        <f>C2</f>
        <v>41548</v>
      </c>
      <c r="S20" s="88">
        <f t="shared" si="3"/>
        <v>5598</v>
      </c>
      <c r="T20" s="89">
        <f t="shared" si="4"/>
        <v>15.326488706365502</v>
      </c>
      <c r="U20" s="88">
        <f t="shared" si="5"/>
        <v>15</v>
      </c>
      <c r="V20" s="88">
        <f t="shared" si="6"/>
        <v>16</v>
      </c>
    </row>
    <row r="21" spans="1:22" x14ac:dyDescent="0.2">
      <c r="B21" s="25" t="s">
        <v>295</v>
      </c>
      <c r="C21" s="25" t="s">
        <v>296</v>
      </c>
      <c r="D21" s="16" t="s">
        <v>222</v>
      </c>
      <c r="E21" s="19">
        <v>34278</v>
      </c>
      <c r="F21" s="19">
        <f>C2</f>
        <v>41548</v>
      </c>
      <c r="G21" s="88">
        <f t="shared" si="0"/>
        <v>7271</v>
      </c>
      <c r="H21" s="89">
        <f t="shared" si="1"/>
        <v>19.906913073237508</v>
      </c>
      <c r="I21" s="88">
        <f t="shared" si="2"/>
        <v>19</v>
      </c>
      <c r="J21" s="88">
        <f t="shared" si="17"/>
        <v>20</v>
      </c>
      <c r="M21" s="16">
        <v>82</v>
      </c>
      <c r="N21" s="25" t="s">
        <v>272</v>
      </c>
      <c r="O21" s="25" t="s">
        <v>273</v>
      </c>
      <c r="P21" s="16" t="s">
        <v>225</v>
      </c>
      <c r="Q21" s="19">
        <v>36013</v>
      </c>
      <c r="R21" s="19">
        <f>C2</f>
        <v>41548</v>
      </c>
      <c r="S21" s="88">
        <f t="shared" si="3"/>
        <v>5536</v>
      </c>
      <c r="T21" s="89">
        <f t="shared" si="4"/>
        <v>15.156741957563312</v>
      </c>
      <c r="U21" s="88">
        <f t="shared" si="5"/>
        <v>15</v>
      </c>
      <c r="V21" s="88">
        <f t="shared" si="6"/>
        <v>16</v>
      </c>
    </row>
    <row r="22" spans="1:22" x14ac:dyDescent="0.2">
      <c r="B22" s="25" t="s">
        <v>568</v>
      </c>
      <c r="C22" s="25" t="s">
        <v>569</v>
      </c>
      <c r="D22" s="16" t="s">
        <v>222</v>
      </c>
      <c r="E22" s="19">
        <v>35131</v>
      </c>
      <c r="F22" s="19">
        <f>C2</f>
        <v>41548</v>
      </c>
      <c r="G22" s="88">
        <f>SUM(F22-E22)+1</f>
        <v>6418</v>
      </c>
      <c r="H22" s="89">
        <f t="shared" si="1"/>
        <v>17.571526351813826</v>
      </c>
      <c r="I22" s="88">
        <f t="shared" si="2"/>
        <v>17</v>
      </c>
      <c r="J22" s="88">
        <f>I22+1</f>
        <v>18</v>
      </c>
      <c r="N22" s="97" t="s">
        <v>519</v>
      </c>
      <c r="O22" s="97" t="s">
        <v>520</v>
      </c>
      <c r="P22" s="96" t="s">
        <v>225</v>
      </c>
      <c r="Q22" s="98">
        <v>31462</v>
      </c>
      <c r="R22" s="98">
        <f>C2</f>
        <v>41548</v>
      </c>
      <c r="S22" s="99">
        <f t="shared" si="3"/>
        <v>10087</v>
      </c>
      <c r="T22" s="100">
        <f t="shared" si="4"/>
        <v>27.616700889801507</v>
      </c>
      <c r="U22" s="99">
        <f t="shared" si="5"/>
        <v>27</v>
      </c>
      <c r="V22" s="99" t="s">
        <v>228</v>
      </c>
    </row>
    <row r="23" spans="1:22" x14ac:dyDescent="0.2">
      <c r="A23" s="16">
        <v>1248</v>
      </c>
      <c r="B23" s="25" t="s">
        <v>617</v>
      </c>
      <c r="C23" s="25" t="s">
        <v>618</v>
      </c>
      <c r="D23" s="16" t="s">
        <v>222</v>
      </c>
      <c r="E23" s="19">
        <v>36608</v>
      </c>
      <c r="F23" s="19">
        <f>C2</f>
        <v>41548</v>
      </c>
      <c r="G23" s="88">
        <f>SUM(F23-E23)+1</f>
        <v>4941</v>
      </c>
      <c r="H23" s="89">
        <f t="shared" ref="H23" si="27">G23/365.25</f>
        <v>13.527720739219713</v>
      </c>
      <c r="I23" s="88">
        <f t="shared" ref="I23" si="28">TRUNC(H23,0)</f>
        <v>13</v>
      </c>
      <c r="J23" s="88">
        <f>I23+1</f>
        <v>14</v>
      </c>
      <c r="N23" s="25" t="s">
        <v>279</v>
      </c>
      <c r="O23" s="25" t="s">
        <v>280</v>
      </c>
      <c r="P23" s="16" t="s">
        <v>225</v>
      </c>
      <c r="Q23" s="19">
        <v>34705</v>
      </c>
      <c r="R23" s="19">
        <f>C2</f>
        <v>41548</v>
      </c>
      <c r="S23" s="88">
        <f t="shared" si="3"/>
        <v>6844</v>
      </c>
      <c r="T23" s="89">
        <f t="shared" si="4"/>
        <v>18.7378507871321</v>
      </c>
      <c r="U23" s="88">
        <f t="shared" si="5"/>
        <v>18</v>
      </c>
      <c r="V23" s="88">
        <f t="shared" ref="V23:V30" si="29">U23+1</f>
        <v>19</v>
      </c>
    </row>
    <row r="24" spans="1:22" x14ac:dyDescent="0.2">
      <c r="B24" s="25" t="s">
        <v>527</v>
      </c>
      <c r="C24" s="25" t="s">
        <v>528</v>
      </c>
      <c r="D24" s="16" t="s">
        <v>222</v>
      </c>
      <c r="E24" s="19">
        <v>34099</v>
      </c>
      <c r="F24" s="19">
        <f>C2</f>
        <v>41548</v>
      </c>
      <c r="G24" s="88">
        <f t="shared" si="0"/>
        <v>7450</v>
      </c>
      <c r="H24" s="89">
        <f t="shared" si="1"/>
        <v>20.396988364134156</v>
      </c>
      <c r="I24" s="88">
        <f t="shared" si="2"/>
        <v>20</v>
      </c>
      <c r="J24" s="88">
        <f>I24+1</f>
        <v>21</v>
      </c>
      <c r="K24" s="106"/>
      <c r="M24" s="16">
        <v>1106</v>
      </c>
      <c r="N24" s="25" t="s">
        <v>326</v>
      </c>
      <c r="O24" s="25" t="s">
        <v>547</v>
      </c>
      <c r="P24" s="16" t="s">
        <v>225</v>
      </c>
      <c r="Q24" s="19">
        <v>36284</v>
      </c>
      <c r="R24" s="19">
        <f>C2</f>
        <v>41548</v>
      </c>
      <c r="S24" s="88">
        <f t="shared" si="3"/>
        <v>5265</v>
      </c>
      <c r="T24" s="89">
        <f t="shared" si="4"/>
        <v>14.414784394250514</v>
      </c>
      <c r="U24" s="88">
        <f t="shared" si="5"/>
        <v>14</v>
      </c>
      <c r="V24" s="88">
        <f t="shared" si="29"/>
        <v>15</v>
      </c>
    </row>
    <row r="25" spans="1:22" x14ac:dyDescent="0.2">
      <c r="A25" s="55"/>
      <c r="B25" s="61" t="s">
        <v>281</v>
      </c>
      <c r="C25" s="61" t="s">
        <v>283</v>
      </c>
      <c r="D25" s="55" t="s">
        <v>222</v>
      </c>
      <c r="E25" s="57">
        <v>33081</v>
      </c>
      <c r="F25" s="19">
        <f>C2</f>
        <v>41548</v>
      </c>
      <c r="G25" s="106">
        <f t="shared" si="0"/>
        <v>8468</v>
      </c>
      <c r="H25" s="107">
        <f t="shared" si="1"/>
        <v>23.184120465434635</v>
      </c>
      <c r="I25" s="106">
        <f t="shared" si="2"/>
        <v>23</v>
      </c>
      <c r="J25" s="106" t="s">
        <v>228</v>
      </c>
      <c r="N25" s="25" t="s">
        <v>533</v>
      </c>
      <c r="O25" s="25" t="s">
        <v>534</v>
      </c>
      <c r="P25" s="16" t="s">
        <v>225</v>
      </c>
      <c r="Q25" s="19">
        <v>36690</v>
      </c>
      <c r="R25" s="19">
        <f>C2</f>
        <v>41548</v>
      </c>
      <c r="S25" s="88">
        <f t="shared" si="3"/>
        <v>4859</v>
      </c>
      <c r="T25" s="89">
        <f t="shared" si="4"/>
        <v>13.30321697467488</v>
      </c>
      <c r="U25" s="88">
        <f t="shared" si="5"/>
        <v>13</v>
      </c>
      <c r="V25" s="88">
        <f t="shared" si="29"/>
        <v>14</v>
      </c>
    </row>
    <row r="26" spans="1:22" x14ac:dyDescent="0.2">
      <c r="A26" s="55">
        <v>1052</v>
      </c>
      <c r="B26" s="61" t="s">
        <v>281</v>
      </c>
      <c r="C26" s="61" t="s">
        <v>284</v>
      </c>
      <c r="D26" s="55" t="s">
        <v>222</v>
      </c>
      <c r="E26" s="57">
        <v>32030</v>
      </c>
      <c r="F26" s="19">
        <f>C2</f>
        <v>41548</v>
      </c>
      <c r="G26" s="106">
        <f t="shared" si="0"/>
        <v>9519</v>
      </c>
      <c r="H26" s="107">
        <f t="shared" si="1"/>
        <v>26.061601642710471</v>
      </c>
      <c r="I26" s="106">
        <f t="shared" si="2"/>
        <v>26</v>
      </c>
      <c r="J26" s="106" t="s">
        <v>228</v>
      </c>
      <c r="N26" s="25" t="s">
        <v>419</v>
      </c>
      <c r="O26" s="25" t="s">
        <v>420</v>
      </c>
      <c r="P26" s="16" t="s">
        <v>225</v>
      </c>
      <c r="Q26" s="19">
        <v>36823</v>
      </c>
      <c r="R26" s="19">
        <f>C2</f>
        <v>41548</v>
      </c>
      <c r="S26" s="88">
        <f t="shared" si="3"/>
        <v>4726</v>
      </c>
      <c r="T26" s="89">
        <f t="shared" si="4"/>
        <v>12.939082819986311</v>
      </c>
      <c r="U26" s="88">
        <f t="shared" si="5"/>
        <v>12</v>
      </c>
      <c r="V26" s="88">
        <f t="shared" si="29"/>
        <v>13</v>
      </c>
    </row>
    <row r="27" spans="1:22" x14ac:dyDescent="0.2">
      <c r="A27" s="55"/>
      <c r="B27" s="61" t="s">
        <v>525</v>
      </c>
      <c r="C27" s="61" t="s">
        <v>526</v>
      </c>
      <c r="D27" s="55" t="s">
        <v>222</v>
      </c>
      <c r="E27" s="57">
        <v>28483</v>
      </c>
      <c r="F27" s="19">
        <f>C2</f>
        <v>41548</v>
      </c>
      <c r="G27" s="106">
        <f t="shared" si="0"/>
        <v>13066</v>
      </c>
      <c r="H27" s="107">
        <f t="shared" si="1"/>
        <v>35.772758384668037</v>
      </c>
      <c r="I27" s="106">
        <f t="shared" si="2"/>
        <v>35</v>
      </c>
      <c r="J27" s="106" t="s">
        <v>228</v>
      </c>
      <c r="L27" s="16"/>
      <c r="M27" s="16">
        <v>1161</v>
      </c>
      <c r="N27" s="25" t="s">
        <v>597</v>
      </c>
      <c r="O27" s="25" t="s">
        <v>598</v>
      </c>
      <c r="P27" s="16" t="s">
        <v>225</v>
      </c>
      <c r="Q27" s="19">
        <v>35500</v>
      </c>
      <c r="R27" s="19">
        <f>C2</f>
        <v>41548</v>
      </c>
      <c r="S27" s="88">
        <f t="shared" ref="S27" si="30">SUM(R27-Q27)+1</f>
        <v>6049</v>
      </c>
      <c r="T27" s="89">
        <f t="shared" ref="T27" si="31">S27/365.25</f>
        <v>16.56125941136208</v>
      </c>
      <c r="U27" s="88">
        <f t="shared" ref="U27" si="32">TRUNC(T27,0)</f>
        <v>16</v>
      </c>
      <c r="V27" s="88">
        <f t="shared" ref="V27" si="33">U27+1</f>
        <v>17</v>
      </c>
    </row>
    <row r="28" spans="1:22" x14ac:dyDescent="0.2">
      <c r="B28" s="25" t="s">
        <v>453</v>
      </c>
      <c r="C28" s="25" t="s">
        <v>454</v>
      </c>
      <c r="D28" s="16" t="s">
        <v>222</v>
      </c>
      <c r="E28" s="19">
        <v>34663</v>
      </c>
      <c r="F28" s="19">
        <f>C2</f>
        <v>41548</v>
      </c>
      <c r="G28" s="88">
        <f t="shared" si="0"/>
        <v>6886</v>
      </c>
      <c r="H28" s="89">
        <f t="shared" si="1"/>
        <v>18.852840520191648</v>
      </c>
      <c r="I28" s="88">
        <f t="shared" si="2"/>
        <v>18</v>
      </c>
      <c r="J28" s="88">
        <f t="shared" ref="J28:J37" si="34">I28+1</f>
        <v>19</v>
      </c>
      <c r="M28" s="55"/>
      <c r="N28" s="25" t="s">
        <v>287</v>
      </c>
      <c r="O28" s="25" t="s">
        <v>535</v>
      </c>
      <c r="P28" s="16" t="s">
        <v>225</v>
      </c>
      <c r="Q28" s="19">
        <v>34532</v>
      </c>
      <c r="R28" s="19">
        <f>C2</f>
        <v>41548</v>
      </c>
      <c r="S28" s="88">
        <f t="shared" si="3"/>
        <v>7017</v>
      </c>
      <c r="T28" s="89">
        <f t="shared" si="4"/>
        <v>19.211498973305954</v>
      </c>
      <c r="U28" s="88">
        <f t="shared" si="5"/>
        <v>19</v>
      </c>
      <c r="V28" s="88">
        <f t="shared" si="29"/>
        <v>20</v>
      </c>
    </row>
    <row r="29" spans="1:22" x14ac:dyDescent="0.2">
      <c r="B29" s="25" t="s">
        <v>570</v>
      </c>
      <c r="C29" s="25" t="s">
        <v>571</v>
      </c>
      <c r="D29" s="16" t="s">
        <v>222</v>
      </c>
      <c r="E29" s="19">
        <v>23593</v>
      </c>
      <c r="F29" s="19">
        <f>C2</f>
        <v>41548</v>
      </c>
      <c r="G29" s="88">
        <f>SUM(F29-E29)+1</f>
        <v>17956</v>
      </c>
      <c r="H29" s="89">
        <f t="shared" si="1"/>
        <v>49.160848733744011</v>
      </c>
      <c r="I29" s="88">
        <f t="shared" si="2"/>
        <v>49</v>
      </c>
      <c r="J29" s="88">
        <f>I29+1</f>
        <v>50</v>
      </c>
      <c r="N29" s="25" t="s">
        <v>287</v>
      </c>
      <c r="O29" s="25" t="s">
        <v>288</v>
      </c>
      <c r="P29" s="16" t="s">
        <v>225</v>
      </c>
      <c r="Q29" s="19">
        <v>35582</v>
      </c>
      <c r="R29" s="19">
        <f>C2</f>
        <v>41548</v>
      </c>
      <c r="S29" s="88">
        <f t="shared" si="3"/>
        <v>5967</v>
      </c>
      <c r="T29" s="89">
        <f t="shared" si="4"/>
        <v>16.336755646817249</v>
      </c>
      <c r="U29" s="88">
        <f t="shared" si="5"/>
        <v>16</v>
      </c>
      <c r="V29" s="88">
        <f t="shared" si="29"/>
        <v>17</v>
      </c>
    </row>
    <row r="30" spans="1:22" x14ac:dyDescent="0.2">
      <c r="A30" s="16">
        <v>1193</v>
      </c>
      <c r="B30" s="25" t="s">
        <v>570</v>
      </c>
      <c r="C30" s="25" t="s">
        <v>300</v>
      </c>
      <c r="D30" s="16" t="s">
        <v>222</v>
      </c>
      <c r="E30" s="19">
        <v>36943</v>
      </c>
      <c r="F30" s="19">
        <f>C2</f>
        <v>41548</v>
      </c>
      <c r="G30" s="88">
        <f>SUM(F30-E30)+1</f>
        <v>4606</v>
      </c>
      <c r="H30" s="89">
        <f t="shared" si="1"/>
        <v>12.610540725530459</v>
      </c>
      <c r="I30" s="88">
        <f t="shared" si="2"/>
        <v>12</v>
      </c>
      <c r="J30" s="88">
        <f>I30+1</f>
        <v>13</v>
      </c>
      <c r="N30" s="25" t="s">
        <v>550</v>
      </c>
      <c r="O30" s="25" t="s">
        <v>535</v>
      </c>
      <c r="P30" s="16" t="s">
        <v>225</v>
      </c>
      <c r="Q30" s="19">
        <v>37243</v>
      </c>
      <c r="R30" s="19">
        <f>C2</f>
        <v>41548</v>
      </c>
      <c r="S30" s="88">
        <f t="shared" si="3"/>
        <v>4306</v>
      </c>
      <c r="T30" s="89">
        <f t="shared" si="4"/>
        <v>11.789185489390828</v>
      </c>
      <c r="U30" s="88">
        <f t="shared" si="5"/>
        <v>11</v>
      </c>
      <c r="V30" s="88">
        <f t="shared" si="29"/>
        <v>12</v>
      </c>
    </row>
    <row r="31" spans="1:22" x14ac:dyDescent="0.2">
      <c r="B31" s="25" t="s">
        <v>320</v>
      </c>
      <c r="C31" s="25" t="s">
        <v>321</v>
      </c>
      <c r="D31" s="16" t="s">
        <v>222</v>
      </c>
      <c r="E31" s="19">
        <v>35476</v>
      </c>
      <c r="F31" s="19">
        <f>C2</f>
        <v>41548</v>
      </c>
      <c r="G31" s="88">
        <f t="shared" si="0"/>
        <v>6073</v>
      </c>
      <c r="H31" s="89">
        <f t="shared" si="1"/>
        <v>16.62696783025325</v>
      </c>
      <c r="I31" s="88">
        <f t="shared" si="2"/>
        <v>16</v>
      </c>
      <c r="J31" s="88">
        <f t="shared" si="34"/>
        <v>17</v>
      </c>
      <c r="M31" s="16">
        <v>2</v>
      </c>
      <c r="N31" s="61" t="s">
        <v>313</v>
      </c>
      <c r="O31" s="61" t="s">
        <v>307</v>
      </c>
      <c r="P31" s="57" t="s">
        <v>225</v>
      </c>
      <c r="Q31" s="57">
        <v>33167</v>
      </c>
      <c r="R31" s="19">
        <f>C2</f>
        <v>41548</v>
      </c>
      <c r="S31" s="106">
        <f t="shared" si="3"/>
        <v>8382</v>
      </c>
      <c r="T31" s="107">
        <f t="shared" si="4"/>
        <v>22.948665297741272</v>
      </c>
      <c r="U31" s="106">
        <f t="shared" si="5"/>
        <v>22</v>
      </c>
      <c r="V31" s="106" t="s">
        <v>228</v>
      </c>
    </row>
    <row r="32" spans="1:22" x14ac:dyDescent="0.2">
      <c r="B32" s="25" t="s">
        <v>548</v>
      </c>
      <c r="C32" s="25" t="s">
        <v>530</v>
      </c>
      <c r="D32" s="16" t="s">
        <v>222</v>
      </c>
      <c r="E32" s="19">
        <v>36240</v>
      </c>
      <c r="F32" s="19">
        <f>C2</f>
        <v>41548</v>
      </c>
      <c r="G32" s="88">
        <f t="shared" si="0"/>
        <v>5309</v>
      </c>
      <c r="H32" s="89">
        <f t="shared" si="1"/>
        <v>14.535249828884325</v>
      </c>
      <c r="I32" s="88">
        <f t="shared" si="2"/>
        <v>14</v>
      </c>
      <c r="J32" s="88">
        <f t="shared" si="34"/>
        <v>15</v>
      </c>
      <c r="N32" s="25" t="s">
        <v>270</v>
      </c>
      <c r="O32" s="25" t="s">
        <v>271</v>
      </c>
      <c r="P32" s="16" t="s">
        <v>225</v>
      </c>
      <c r="Q32" s="19">
        <v>34528</v>
      </c>
      <c r="R32" s="19">
        <f>C2</f>
        <v>41548</v>
      </c>
      <c r="S32" s="88">
        <f t="shared" si="3"/>
        <v>7021</v>
      </c>
      <c r="T32" s="89">
        <f t="shared" si="4"/>
        <v>19.222450376454482</v>
      </c>
      <c r="U32" s="88">
        <f t="shared" si="5"/>
        <v>19</v>
      </c>
      <c r="V32" s="88">
        <f>U32+1</f>
        <v>20</v>
      </c>
    </row>
    <row r="33" spans="1:23" x14ac:dyDescent="0.2">
      <c r="B33" s="25" t="s">
        <v>330</v>
      </c>
      <c r="C33" s="25" t="s">
        <v>331</v>
      </c>
      <c r="D33" s="16" t="s">
        <v>222</v>
      </c>
      <c r="E33" s="19">
        <v>28988</v>
      </c>
      <c r="F33" s="19">
        <f>C2</f>
        <v>41548</v>
      </c>
      <c r="G33" s="88">
        <f t="shared" ref="G33" si="35">SUM(F33-E33)+1</f>
        <v>12561</v>
      </c>
      <c r="H33" s="89">
        <f t="shared" ref="H33" si="36">G33/365.25</f>
        <v>34.390143737166326</v>
      </c>
      <c r="I33" s="88">
        <f t="shared" ref="I33" si="37">TRUNC(H33,0)</f>
        <v>34</v>
      </c>
      <c r="J33" s="88">
        <f t="shared" ref="J33" si="38">I33+1</f>
        <v>35</v>
      </c>
      <c r="N33" s="25" t="s">
        <v>299</v>
      </c>
      <c r="O33" s="25" t="s">
        <v>532</v>
      </c>
      <c r="P33" s="16" t="s">
        <v>225</v>
      </c>
      <c r="Q33" s="19">
        <v>35891</v>
      </c>
      <c r="R33" s="19">
        <f>C2</f>
        <v>41548</v>
      </c>
      <c r="S33" s="88">
        <f t="shared" si="3"/>
        <v>5658</v>
      </c>
      <c r="T33" s="89">
        <f t="shared" si="4"/>
        <v>15.490759753593428</v>
      </c>
      <c r="U33" s="88">
        <f t="shared" si="5"/>
        <v>15</v>
      </c>
      <c r="V33" s="88">
        <f>U33+1</f>
        <v>16</v>
      </c>
    </row>
    <row r="34" spans="1:23" x14ac:dyDescent="0.2">
      <c r="B34" s="25" t="s">
        <v>533</v>
      </c>
      <c r="C34" s="25" t="s">
        <v>563</v>
      </c>
      <c r="D34" s="16" t="s">
        <v>222</v>
      </c>
      <c r="E34" s="19">
        <v>36069</v>
      </c>
      <c r="F34" s="19">
        <f>C2</f>
        <v>41548</v>
      </c>
      <c r="G34" s="88">
        <f t="shared" si="0"/>
        <v>5480</v>
      </c>
      <c r="H34" s="89">
        <f t="shared" si="1"/>
        <v>15.003422313483915</v>
      </c>
      <c r="I34" s="88">
        <f t="shared" si="2"/>
        <v>15</v>
      </c>
      <c r="J34" s="88">
        <f t="shared" si="34"/>
        <v>16</v>
      </c>
      <c r="M34" s="16">
        <v>1283</v>
      </c>
      <c r="N34" s="25" t="s">
        <v>619</v>
      </c>
      <c r="O34" s="25" t="s">
        <v>620</v>
      </c>
      <c r="P34" s="16" t="s">
        <v>225</v>
      </c>
      <c r="Q34" s="19">
        <v>36259</v>
      </c>
      <c r="R34" s="19">
        <f>C2</f>
        <v>41548</v>
      </c>
      <c r="S34" s="88">
        <f t="shared" ref="S34" si="39">SUM(R34-Q34)+1</f>
        <v>5290</v>
      </c>
      <c r="T34" s="89">
        <f t="shared" ref="T34" si="40">S34/365.25</f>
        <v>14.483230663928817</v>
      </c>
      <c r="U34" s="88">
        <f t="shared" ref="U34" si="41">TRUNC(T34,0)</f>
        <v>14</v>
      </c>
      <c r="V34" s="88">
        <f>U34+1</f>
        <v>15</v>
      </c>
    </row>
    <row r="35" spans="1:23" x14ac:dyDescent="0.2">
      <c r="A35" s="16">
        <v>1246</v>
      </c>
      <c r="B35" s="25" t="s">
        <v>608</v>
      </c>
      <c r="C35" s="25" t="s">
        <v>609</v>
      </c>
      <c r="D35" s="16" t="s">
        <v>222</v>
      </c>
      <c r="E35" s="19">
        <v>36414</v>
      </c>
      <c r="F35" s="19">
        <f>C2</f>
        <v>41548</v>
      </c>
      <c r="G35" s="88">
        <f t="shared" ref="G35" si="42">SUM(F35-E35)+1</f>
        <v>5135</v>
      </c>
      <c r="H35" s="89">
        <f t="shared" ref="H35" si="43">G35/365.25</f>
        <v>14.05886379192334</v>
      </c>
      <c r="I35" s="88">
        <f t="shared" ref="I35" si="44">TRUNC(H35,0)</f>
        <v>14</v>
      </c>
      <c r="J35" s="88">
        <f t="shared" ref="J35" si="45">I35+1</f>
        <v>15</v>
      </c>
      <c r="N35" s="25" t="s">
        <v>421</v>
      </c>
      <c r="O35" s="25" t="s">
        <v>422</v>
      </c>
      <c r="P35" s="16" t="s">
        <v>225</v>
      </c>
      <c r="Q35" s="19">
        <v>35583</v>
      </c>
      <c r="R35" s="19">
        <f>C2</f>
        <v>41548</v>
      </c>
      <c r="S35" s="88">
        <f t="shared" si="3"/>
        <v>5966</v>
      </c>
      <c r="T35" s="89">
        <f t="shared" si="4"/>
        <v>16.334017796030118</v>
      </c>
      <c r="U35" s="88">
        <f t="shared" si="5"/>
        <v>16</v>
      </c>
      <c r="V35" s="88">
        <f>U35+1</f>
        <v>17</v>
      </c>
    </row>
    <row r="36" spans="1:23" s="92" customFormat="1" x14ac:dyDescent="0.2">
      <c r="A36" s="16"/>
      <c r="B36" s="25" t="s">
        <v>604</v>
      </c>
      <c r="C36" s="25" t="s">
        <v>312</v>
      </c>
      <c r="D36" s="16" t="s">
        <v>222</v>
      </c>
      <c r="E36" s="19">
        <v>33947</v>
      </c>
      <c r="F36" s="19">
        <f>C2</f>
        <v>41548</v>
      </c>
      <c r="G36" s="88">
        <f t="shared" ref="G36" si="46">SUM(F36-E36)+1</f>
        <v>7602</v>
      </c>
      <c r="H36" s="89">
        <f t="shared" ref="H36" si="47">G36/365.25</f>
        <v>20.813141683778234</v>
      </c>
      <c r="I36" s="88">
        <f t="shared" ref="I36" si="48">TRUNC(H36,0)</f>
        <v>20</v>
      </c>
      <c r="J36" s="88">
        <f t="shared" ref="J36" si="49">I36+1</f>
        <v>21</v>
      </c>
      <c r="K36" s="88"/>
      <c r="M36" s="16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s="92" customFormat="1" x14ac:dyDescent="0.2">
      <c r="A37" s="16">
        <v>39</v>
      </c>
      <c r="B37" s="25" t="s">
        <v>301</v>
      </c>
      <c r="C37" s="25" t="s">
        <v>302</v>
      </c>
      <c r="D37" s="16" t="s">
        <v>222</v>
      </c>
      <c r="E37" s="19">
        <v>35500</v>
      </c>
      <c r="F37" s="19">
        <f>C2</f>
        <v>41548</v>
      </c>
      <c r="G37" s="88">
        <f t="shared" si="0"/>
        <v>6049</v>
      </c>
      <c r="H37" s="89">
        <f t="shared" si="1"/>
        <v>16.56125941136208</v>
      </c>
      <c r="I37" s="88">
        <f t="shared" si="2"/>
        <v>16</v>
      </c>
      <c r="J37" s="88">
        <f t="shared" si="34"/>
        <v>17</v>
      </c>
      <c r="K37" s="106"/>
      <c r="M37" s="16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x14ac:dyDescent="0.2">
      <c r="A38" s="16">
        <v>1275</v>
      </c>
      <c r="B38" s="25" t="s">
        <v>301</v>
      </c>
      <c r="C38" s="25" t="s">
        <v>564</v>
      </c>
      <c r="D38" s="16" t="s">
        <v>222</v>
      </c>
      <c r="E38" s="19">
        <v>36143</v>
      </c>
      <c r="F38" s="19">
        <f>C2</f>
        <v>41548</v>
      </c>
      <c r="G38" s="88">
        <f>SUM(F38-E38)+1</f>
        <v>5406</v>
      </c>
      <c r="H38" s="89">
        <f t="shared" si="1"/>
        <v>14.80082135523614</v>
      </c>
      <c r="I38" s="88">
        <f t="shared" si="2"/>
        <v>14</v>
      </c>
      <c r="J38" s="88">
        <f>I38+1</f>
        <v>15</v>
      </c>
      <c r="K38" s="106"/>
    </row>
    <row r="39" spans="1:23" x14ac:dyDescent="0.2">
      <c r="B39" s="25" t="s">
        <v>308</v>
      </c>
      <c r="C39" s="25" t="s">
        <v>300</v>
      </c>
      <c r="D39" s="16" t="s">
        <v>222</v>
      </c>
      <c r="E39" s="19">
        <v>35578</v>
      </c>
      <c r="F39" s="19">
        <f>C2</f>
        <v>41548</v>
      </c>
      <c r="G39" s="88">
        <f t="shared" si="0"/>
        <v>5971</v>
      </c>
      <c r="H39" s="89">
        <f t="shared" si="1"/>
        <v>16.347707049965777</v>
      </c>
      <c r="I39" s="88">
        <f t="shared" si="2"/>
        <v>16</v>
      </c>
      <c r="J39" s="88">
        <f t="shared" ref="J39:J46" si="50">I39+1</f>
        <v>17</v>
      </c>
      <c r="M39" s="91"/>
    </row>
    <row r="40" spans="1:23" x14ac:dyDescent="0.2">
      <c r="A40" s="16">
        <v>1192</v>
      </c>
      <c r="B40" s="25" t="s">
        <v>317</v>
      </c>
      <c r="C40" s="25" t="s">
        <v>369</v>
      </c>
      <c r="D40" s="16" t="s">
        <v>222</v>
      </c>
      <c r="E40" s="19">
        <v>36330</v>
      </c>
      <c r="F40" s="19">
        <f>C2</f>
        <v>41548</v>
      </c>
      <c r="G40" s="88">
        <f t="shared" si="0"/>
        <v>5219</v>
      </c>
      <c r="H40" s="89">
        <f t="shared" si="1"/>
        <v>14.288843258042437</v>
      </c>
      <c r="I40" s="88">
        <f t="shared" si="2"/>
        <v>14</v>
      </c>
      <c r="J40" s="88">
        <f t="shared" si="50"/>
        <v>15</v>
      </c>
      <c r="M40" s="91"/>
    </row>
    <row r="41" spans="1:23" x14ac:dyDescent="0.2">
      <c r="A41" s="16">
        <v>1207</v>
      </c>
      <c r="B41" s="25" t="s">
        <v>605</v>
      </c>
      <c r="C41" s="25" t="s">
        <v>606</v>
      </c>
      <c r="D41" s="16" t="s">
        <v>222</v>
      </c>
      <c r="E41" s="19">
        <v>36222</v>
      </c>
      <c r="F41" s="19">
        <f>C2</f>
        <v>41548</v>
      </c>
      <c r="G41" s="88">
        <f t="shared" ref="G41" si="51">SUM(F41-E41)+1</f>
        <v>5327</v>
      </c>
      <c r="H41" s="89">
        <f t="shared" ref="H41" si="52">G41/365.25</f>
        <v>14.584531143052704</v>
      </c>
      <c r="I41" s="88">
        <f t="shared" ref="I41" si="53">TRUNC(H41,0)</f>
        <v>14</v>
      </c>
      <c r="J41" s="88">
        <f t="shared" ref="J41" si="54">I41+1</f>
        <v>15</v>
      </c>
      <c r="M41" s="91"/>
      <c r="W41" s="92"/>
    </row>
    <row r="42" spans="1:23" x14ac:dyDescent="0.2">
      <c r="B42" s="25" t="s">
        <v>551</v>
      </c>
      <c r="C42" s="25" t="s">
        <v>552</v>
      </c>
      <c r="D42" s="16" t="s">
        <v>222</v>
      </c>
      <c r="E42" s="19">
        <v>35987</v>
      </c>
      <c r="F42" s="19">
        <f>C2</f>
        <v>41548</v>
      </c>
      <c r="G42" s="88">
        <f t="shared" si="0"/>
        <v>5562</v>
      </c>
      <c r="H42" s="89">
        <f t="shared" si="1"/>
        <v>15.227926078028748</v>
      </c>
      <c r="I42" s="88">
        <f t="shared" si="2"/>
        <v>15</v>
      </c>
      <c r="J42" s="88">
        <f>I42+1</f>
        <v>16</v>
      </c>
      <c r="K42" s="94"/>
      <c r="M42" s="91"/>
      <c r="N42" s="92"/>
      <c r="O42" s="92"/>
      <c r="P42" s="92"/>
      <c r="Q42" s="92"/>
      <c r="R42" s="92"/>
      <c r="S42" s="92"/>
      <c r="T42" s="92"/>
      <c r="U42" s="92"/>
      <c r="V42" s="92"/>
    </row>
    <row r="43" spans="1:23" x14ac:dyDescent="0.2">
      <c r="A43" s="16">
        <v>1125</v>
      </c>
      <c r="B43" s="25" t="s">
        <v>299</v>
      </c>
      <c r="C43" s="25" t="s">
        <v>300</v>
      </c>
      <c r="D43" s="16" t="s">
        <v>222</v>
      </c>
      <c r="E43" s="19">
        <v>35299</v>
      </c>
      <c r="F43" s="19">
        <f>C2</f>
        <v>41548</v>
      </c>
      <c r="G43" s="88">
        <f t="shared" si="0"/>
        <v>6250</v>
      </c>
      <c r="H43" s="89">
        <f t="shared" si="1"/>
        <v>17.111567419575632</v>
      </c>
      <c r="I43" s="88">
        <f t="shared" si="2"/>
        <v>17</v>
      </c>
      <c r="J43" s="88">
        <f t="shared" si="50"/>
        <v>18</v>
      </c>
      <c r="K43" s="25"/>
      <c r="M43" s="91"/>
      <c r="N43" s="92"/>
      <c r="O43" s="92"/>
      <c r="P43" s="92"/>
      <c r="Q43" s="92"/>
      <c r="R43" s="92"/>
      <c r="S43" s="92"/>
      <c r="T43" s="92"/>
      <c r="U43" s="92"/>
      <c r="V43" s="92"/>
    </row>
    <row r="44" spans="1:23" x14ac:dyDescent="0.2">
      <c r="A44" s="96"/>
      <c r="B44" s="25" t="s">
        <v>415</v>
      </c>
      <c r="C44" s="25" t="s">
        <v>278</v>
      </c>
      <c r="D44" s="16" t="s">
        <v>222</v>
      </c>
      <c r="E44" s="19">
        <v>36299</v>
      </c>
      <c r="F44" s="19">
        <f>C2</f>
        <v>41548</v>
      </c>
      <c r="G44" s="88">
        <f t="shared" si="0"/>
        <v>5250</v>
      </c>
      <c r="H44" s="89">
        <f t="shared" si="1"/>
        <v>14.373716632443532</v>
      </c>
      <c r="I44" s="88">
        <f t="shared" si="2"/>
        <v>14</v>
      </c>
      <c r="J44" s="88">
        <f>I44+1</f>
        <v>15</v>
      </c>
      <c r="M44" s="25"/>
      <c r="N44" s="92"/>
      <c r="O44" s="92"/>
      <c r="P44" s="92"/>
      <c r="Q44" s="92"/>
      <c r="R44" s="92"/>
      <c r="S44" s="92"/>
      <c r="T44" s="92"/>
      <c r="U44" s="92"/>
      <c r="V44" s="92"/>
    </row>
    <row r="45" spans="1:23" x14ac:dyDescent="0.2">
      <c r="A45" s="16">
        <v>1128</v>
      </c>
      <c r="B45" s="97" t="s">
        <v>529</v>
      </c>
      <c r="C45" s="97" t="s">
        <v>530</v>
      </c>
      <c r="D45" s="96" t="s">
        <v>222</v>
      </c>
      <c r="E45" s="98">
        <v>30235</v>
      </c>
      <c r="F45" s="98">
        <f>C2</f>
        <v>41548</v>
      </c>
      <c r="G45" s="99">
        <f t="shared" si="0"/>
        <v>11314</v>
      </c>
      <c r="H45" s="100">
        <f t="shared" si="1"/>
        <v>30.976043805612594</v>
      </c>
      <c r="I45" s="99">
        <f t="shared" si="2"/>
        <v>30</v>
      </c>
      <c r="J45" s="99" t="s">
        <v>228</v>
      </c>
      <c r="M45" s="25"/>
      <c r="N45" s="92"/>
      <c r="O45" s="92"/>
      <c r="P45" s="92"/>
      <c r="Q45" s="92"/>
      <c r="R45" s="92"/>
      <c r="S45" s="92"/>
      <c r="T45" s="92"/>
      <c r="U45" s="92"/>
      <c r="V45" s="92"/>
    </row>
    <row r="46" spans="1:23" x14ac:dyDescent="0.2">
      <c r="B46" s="25" t="s">
        <v>415</v>
      </c>
      <c r="C46" s="25" t="s">
        <v>416</v>
      </c>
      <c r="D46" s="16" t="s">
        <v>222</v>
      </c>
      <c r="E46" s="19">
        <v>35042</v>
      </c>
      <c r="F46" s="19">
        <f>C2</f>
        <v>41548</v>
      </c>
      <c r="G46" s="88">
        <f t="shared" si="0"/>
        <v>6507</v>
      </c>
      <c r="H46" s="89">
        <f t="shared" si="1"/>
        <v>17.815195071868583</v>
      </c>
      <c r="I46" s="88">
        <f t="shared" si="2"/>
        <v>17</v>
      </c>
      <c r="J46" s="88">
        <f t="shared" si="50"/>
        <v>18</v>
      </c>
      <c r="M46" s="25"/>
      <c r="N46" s="92"/>
      <c r="O46" s="92"/>
      <c r="P46" s="92"/>
      <c r="Q46" s="92"/>
      <c r="R46" s="92"/>
      <c r="S46" s="92"/>
      <c r="T46" s="92"/>
      <c r="U46" s="92"/>
      <c r="V46" s="92"/>
    </row>
    <row r="47" spans="1:23" x14ac:dyDescent="0.2">
      <c r="G47" s="88"/>
      <c r="H47" s="89"/>
      <c r="M47" s="25"/>
    </row>
    <row r="48" spans="1:23" ht="20.25" x14ac:dyDescent="0.3">
      <c r="A48" s="102" t="s">
        <v>446</v>
      </c>
      <c r="G48" s="88"/>
      <c r="H48" s="89"/>
      <c r="K48" s="25"/>
      <c r="M48" s="25"/>
    </row>
    <row r="49" spans="1:23" ht="20.25" x14ac:dyDescent="0.3">
      <c r="A49" s="91"/>
      <c r="B49" s="103"/>
      <c r="C49" s="103"/>
      <c r="D49" s="103"/>
      <c r="E49" s="103"/>
      <c r="F49" s="103"/>
      <c r="G49" s="103"/>
      <c r="H49" s="103"/>
      <c r="I49" s="103"/>
      <c r="J49" s="103"/>
      <c r="K49" s="25"/>
      <c r="M49" s="21"/>
    </row>
    <row r="50" spans="1:23" ht="25.5" x14ac:dyDescent="0.2">
      <c r="A50" s="11" t="s">
        <v>314</v>
      </c>
      <c r="B50" s="92" t="s">
        <v>425</v>
      </c>
      <c r="C50" s="95">
        <v>32543</v>
      </c>
      <c r="D50" s="91"/>
      <c r="E50" s="93"/>
      <c r="F50" s="93"/>
      <c r="G50" s="93"/>
      <c r="H50" s="93"/>
      <c r="I50" s="94"/>
      <c r="J50" s="94"/>
      <c r="K50" s="25"/>
      <c r="M50" s="21"/>
    </row>
    <row r="51" spans="1:23" ht="25.5" x14ac:dyDescent="0.2">
      <c r="B51" s="11" t="s">
        <v>448</v>
      </c>
      <c r="C51" s="11" t="s">
        <v>264</v>
      </c>
      <c r="D51" s="11" t="s">
        <v>213</v>
      </c>
      <c r="E51" s="80" t="s">
        <v>212</v>
      </c>
      <c r="F51" s="80" t="s">
        <v>323</v>
      </c>
      <c r="G51" s="80" t="s">
        <v>267</v>
      </c>
      <c r="H51" s="80" t="s">
        <v>268</v>
      </c>
      <c r="I51" s="81" t="s">
        <v>269</v>
      </c>
      <c r="J51" s="81" t="s">
        <v>211</v>
      </c>
      <c r="K51" s="81" t="s">
        <v>545</v>
      </c>
      <c r="M51" s="25"/>
    </row>
    <row r="52" spans="1:23" x14ac:dyDescent="0.2">
      <c r="B52" s="25" t="s">
        <v>453</v>
      </c>
      <c r="C52" s="25" t="s">
        <v>454</v>
      </c>
      <c r="D52" s="16" t="s">
        <v>222</v>
      </c>
      <c r="E52" s="19">
        <v>34663</v>
      </c>
      <c r="F52" s="19">
        <f>C50</f>
        <v>32543</v>
      </c>
      <c r="G52" s="106">
        <f t="shared" ref="G52:G113" si="55">SUM(F52-E52)+1</f>
        <v>-2119</v>
      </c>
      <c r="H52" s="107">
        <f t="shared" ref="H52:H113" si="56">G52/365.25</f>
        <v>-5.8015058179329229</v>
      </c>
      <c r="I52" s="88">
        <f t="shared" ref="I52:I64" si="57">TRUNC(H52,0)</f>
        <v>-5</v>
      </c>
      <c r="J52" s="88">
        <f t="shared" ref="J52:J64" si="58">I52+1</f>
        <v>-4</v>
      </c>
      <c r="M52" s="25"/>
    </row>
    <row r="53" spans="1:23" ht="25.5" x14ac:dyDescent="0.2">
      <c r="B53" s="25" t="s">
        <v>455</v>
      </c>
      <c r="C53" s="25" t="s">
        <v>456</v>
      </c>
      <c r="D53" s="16" t="s">
        <v>222</v>
      </c>
      <c r="E53" s="19">
        <v>26428</v>
      </c>
      <c r="F53" s="19">
        <f>C50</f>
        <v>32543</v>
      </c>
      <c r="G53" s="106">
        <f t="shared" si="55"/>
        <v>6116</v>
      </c>
      <c r="H53" s="107">
        <f t="shared" si="56"/>
        <v>16.744695414099933</v>
      </c>
      <c r="I53" s="88">
        <f t="shared" si="57"/>
        <v>16</v>
      </c>
      <c r="J53" s="88">
        <f t="shared" si="58"/>
        <v>17</v>
      </c>
      <c r="M53" s="11" t="s">
        <v>314</v>
      </c>
      <c r="N53" s="11" t="s">
        <v>448</v>
      </c>
      <c r="O53" s="11" t="s">
        <v>264</v>
      </c>
      <c r="P53" s="11" t="s">
        <v>213</v>
      </c>
      <c r="Q53" s="80" t="s">
        <v>212</v>
      </c>
      <c r="R53" s="80" t="s">
        <v>323</v>
      </c>
      <c r="S53" s="80" t="s">
        <v>267</v>
      </c>
      <c r="T53" s="80" t="s">
        <v>268</v>
      </c>
      <c r="U53" s="81" t="s">
        <v>269</v>
      </c>
      <c r="V53" s="11" t="s">
        <v>211</v>
      </c>
      <c r="W53" s="80" t="s">
        <v>543</v>
      </c>
    </row>
    <row r="54" spans="1:23" x14ac:dyDescent="0.2">
      <c r="B54" s="25" t="s">
        <v>459</v>
      </c>
      <c r="C54" s="25" t="s">
        <v>460</v>
      </c>
      <c r="D54" s="16" t="s">
        <v>222</v>
      </c>
      <c r="E54" s="19">
        <v>26742</v>
      </c>
      <c r="F54" s="19">
        <f>C50</f>
        <v>32543</v>
      </c>
      <c r="G54" s="106">
        <f t="shared" si="55"/>
        <v>5802</v>
      </c>
      <c r="H54" s="107">
        <f t="shared" si="56"/>
        <v>15.885010266940451</v>
      </c>
      <c r="I54" s="88">
        <f t="shared" si="57"/>
        <v>15</v>
      </c>
      <c r="J54" s="88">
        <f t="shared" si="58"/>
        <v>16</v>
      </c>
      <c r="N54" s="108" t="s">
        <v>449</v>
      </c>
      <c r="O54" s="108" t="s">
        <v>450</v>
      </c>
      <c r="P54" s="21" t="s">
        <v>225</v>
      </c>
      <c r="Q54" s="43">
        <v>25896</v>
      </c>
      <c r="R54" s="19">
        <f>C50</f>
        <v>32543</v>
      </c>
      <c r="S54" s="106">
        <f t="shared" ref="S54:S71" si="59">SUM(R54-Q54)+1</f>
        <v>6648</v>
      </c>
      <c r="T54" s="107">
        <f t="shared" ref="T54:T71" si="60">S54/365.25</f>
        <v>18.201232032854211</v>
      </c>
      <c r="U54" s="88">
        <f t="shared" ref="U54:U62" si="61">TRUNC(T54,0)</f>
        <v>18</v>
      </c>
      <c r="V54" s="88">
        <f t="shared" ref="V54:V62" si="62">U54+1</f>
        <v>19</v>
      </c>
    </row>
    <row r="55" spans="1:23" x14ac:dyDescent="0.2">
      <c r="B55" s="25" t="s">
        <v>459</v>
      </c>
      <c r="C55" s="25" t="s">
        <v>461</v>
      </c>
      <c r="D55" s="16" t="s">
        <v>222</v>
      </c>
      <c r="E55" s="19">
        <v>26151</v>
      </c>
      <c r="F55" s="19">
        <f>C50</f>
        <v>32543</v>
      </c>
      <c r="G55" s="106">
        <f t="shared" si="55"/>
        <v>6393</v>
      </c>
      <c r="H55" s="107">
        <f t="shared" si="56"/>
        <v>17.503080082135522</v>
      </c>
      <c r="I55" s="88">
        <f t="shared" si="57"/>
        <v>17</v>
      </c>
      <c r="J55" s="88">
        <f t="shared" si="58"/>
        <v>18</v>
      </c>
      <c r="N55" s="108" t="s">
        <v>457</v>
      </c>
      <c r="O55" s="108" t="s">
        <v>458</v>
      </c>
      <c r="P55" s="21" t="s">
        <v>225</v>
      </c>
      <c r="Q55" s="43">
        <v>25572</v>
      </c>
      <c r="R55" s="19">
        <f>C50</f>
        <v>32543</v>
      </c>
      <c r="S55" s="106">
        <f t="shared" si="59"/>
        <v>6972</v>
      </c>
      <c r="T55" s="107">
        <f t="shared" si="60"/>
        <v>19.088295687885012</v>
      </c>
      <c r="U55" s="88">
        <f t="shared" si="61"/>
        <v>19</v>
      </c>
      <c r="V55" s="88">
        <f t="shared" si="62"/>
        <v>20</v>
      </c>
    </row>
    <row r="56" spans="1:23" x14ac:dyDescent="0.2">
      <c r="B56" s="25" t="s">
        <v>463</v>
      </c>
      <c r="C56" s="25" t="s">
        <v>464</v>
      </c>
      <c r="D56" s="16" t="s">
        <v>222</v>
      </c>
      <c r="E56" s="19">
        <v>24284</v>
      </c>
      <c r="F56" s="19">
        <f>C50</f>
        <v>32543</v>
      </c>
      <c r="G56" s="88">
        <f t="shared" si="55"/>
        <v>8260</v>
      </c>
      <c r="H56" s="89">
        <f t="shared" si="56"/>
        <v>22.614647501711158</v>
      </c>
      <c r="I56" s="88">
        <f t="shared" si="57"/>
        <v>22</v>
      </c>
      <c r="J56" s="88">
        <f t="shared" si="58"/>
        <v>23</v>
      </c>
      <c r="N56" s="25" t="s">
        <v>468</v>
      </c>
      <c r="O56" s="25" t="s">
        <v>469</v>
      </c>
      <c r="P56" s="16" t="s">
        <v>225</v>
      </c>
      <c r="Q56" s="90">
        <v>28145</v>
      </c>
      <c r="R56" s="19">
        <f>C50</f>
        <v>32543</v>
      </c>
      <c r="S56" s="106">
        <f t="shared" si="59"/>
        <v>4399</v>
      </c>
      <c r="T56" s="107">
        <f t="shared" si="60"/>
        <v>12.043805612594113</v>
      </c>
      <c r="U56" s="88">
        <f t="shared" si="61"/>
        <v>12</v>
      </c>
      <c r="V56" s="88">
        <f t="shared" si="62"/>
        <v>13</v>
      </c>
    </row>
    <row r="57" spans="1:23" x14ac:dyDescent="0.2">
      <c r="B57" s="25" t="s">
        <v>277</v>
      </c>
      <c r="C57" s="25" t="s">
        <v>467</v>
      </c>
      <c r="D57" s="16" t="s">
        <v>222</v>
      </c>
      <c r="E57" s="19">
        <v>31066</v>
      </c>
      <c r="F57" s="19">
        <f>C50</f>
        <v>32543</v>
      </c>
      <c r="G57" s="88">
        <f t="shared" si="55"/>
        <v>1478</v>
      </c>
      <c r="H57" s="89">
        <f t="shared" si="56"/>
        <v>4.046543463381246</v>
      </c>
      <c r="I57" s="88">
        <f t="shared" si="57"/>
        <v>4</v>
      </c>
      <c r="J57" s="88">
        <f t="shared" si="58"/>
        <v>5</v>
      </c>
      <c r="N57" s="25" t="s">
        <v>470</v>
      </c>
      <c r="O57" s="25" t="s">
        <v>471</v>
      </c>
      <c r="P57" s="16" t="s">
        <v>225</v>
      </c>
      <c r="Q57" s="90">
        <v>29878</v>
      </c>
      <c r="R57" s="19">
        <f>C50</f>
        <v>32543</v>
      </c>
      <c r="S57" s="106">
        <f t="shared" si="59"/>
        <v>2666</v>
      </c>
      <c r="T57" s="107">
        <f t="shared" si="60"/>
        <v>7.2991101984941817</v>
      </c>
      <c r="U57" s="88">
        <f t="shared" si="61"/>
        <v>7</v>
      </c>
      <c r="V57" s="88">
        <f t="shared" si="62"/>
        <v>8</v>
      </c>
    </row>
    <row r="58" spans="1:23" x14ac:dyDescent="0.2">
      <c r="B58" s="25" t="s">
        <v>478</v>
      </c>
      <c r="C58" s="25" t="s">
        <v>479</v>
      </c>
      <c r="D58" s="16" t="s">
        <v>222</v>
      </c>
      <c r="E58" s="19">
        <v>21362</v>
      </c>
      <c r="F58" s="19">
        <f>C50</f>
        <v>32543</v>
      </c>
      <c r="G58" s="88">
        <f t="shared" si="55"/>
        <v>11182</v>
      </c>
      <c r="H58" s="89">
        <f t="shared" si="56"/>
        <v>30.614647501711158</v>
      </c>
      <c r="I58" s="88">
        <f t="shared" si="57"/>
        <v>30</v>
      </c>
      <c r="J58" s="88">
        <f t="shared" si="58"/>
        <v>31</v>
      </c>
      <c r="N58" s="25" t="s">
        <v>472</v>
      </c>
      <c r="O58" s="25" t="s">
        <v>473</v>
      </c>
      <c r="P58" s="16" t="s">
        <v>225</v>
      </c>
      <c r="Q58" s="90">
        <v>27603</v>
      </c>
      <c r="R58" s="19">
        <f>C50</f>
        <v>32543</v>
      </c>
      <c r="S58" s="106">
        <f t="shared" si="59"/>
        <v>4941</v>
      </c>
      <c r="T58" s="107">
        <f t="shared" si="60"/>
        <v>13.527720739219713</v>
      </c>
      <c r="U58" s="88">
        <f t="shared" si="61"/>
        <v>13</v>
      </c>
      <c r="V58" s="88">
        <f t="shared" si="62"/>
        <v>14</v>
      </c>
    </row>
    <row r="59" spans="1:23" x14ac:dyDescent="0.2">
      <c r="A59" s="55"/>
      <c r="B59" s="25" t="s">
        <v>483</v>
      </c>
      <c r="C59" s="25" t="s">
        <v>484</v>
      </c>
      <c r="D59" s="16" t="s">
        <v>222</v>
      </c>
      <c r="F59" s="19">
        <f>C50</f>
        <v>32543</v>
      </c>
      <c r="G59" s="88">
        <f t="shared" si="55"/>
        <v>32544</v>
      </c>
      <c r="H59" s="89">
        <f t="shared" si="56"/>
        <v>89.100616016427111</v>
      </c>
      <c r="I59" s="88">
        <f t="shared" si="57"/>
        <v>89</v>
      </c>
      <c r="J59" s="88">
        <f t="shared" si="58"/>
        <v>90</v>
      </c>
      <c r="N59" s="25" t="s">
        <v>487</v>
      </c>
      <c r="O59" s="25" t="s">
        <v>475</v>
      </c>
      <c r="P59" s="16" t="s">
        <v>225</v>
      </c>
      <c r="Q59" s="90">
        <v>27056</v>
      </c>
      <c r="R59" s="19">
        <f>C50</f>
        <v>32543</v>
      </c>
      <c r="S59" s="106">
        <f t="shared" si="59"/>
        <v>5488</v>
      </c>
      <c r="T59" s="107">
        <f t="shared" si="60"/>
        <v>15.025325119780971</v>
      </c>
      <c r="U59" s="88">
        <f t="shared" si="61"/>
        <v>15</v>
      </c>
      <c r="V59" s="88">
        <f t="shared" si="62"/>
        <v>16</v>
      </c>
    </row>
    <row r="60" spans="1:23" x14ac:dyDescent="0.2">
      <c r="B60" s="25" t="s">
        <v>356</v>
      </c>
      <c r="C60" s="25" t="s">
        <v>357</v>
      </c>
      <c r="D60" s="16" t="s">
        <v>222</v>
      </c>
      <c r="E60" s="19">
        <v>34426</v>
      </c>
      <c r="F60" s="19">
        <f>C50</f>
        <v>32543</v>
      </c>
      <c r="G60" s="88">
        <f t="shared" si="55"/>
        <v>-1882</v>
      </c>
      <c r="H60" s="89">
        <f t="shared" si="56"/>
        <v>-5.1526351813826148</v>
      </c>
      <c r="I60" s="88">
        <f t="shared" si="57"/>
        <v>-5</v>
      </c>
      <c r="J60" s="88">
        <f t="shared" si="58"/>
        <v>-4</v>
      </c>
      <c r="N60" s="25" t="s">
        <v>463</v>
      </c>
      <c r="O60" s="25" t="s">
        <v>482</v>
      </c>
      <c r="P60" s="16" t="s">
        <v>225</v>
      </c>
      <c r="Q60" s="90">
        <v>28131</v>
      </c>
      <c r="R60" s="19">
        <f>C50</f>
        <v>32543</v>
      </c>
      <c r="S60" s="88">
        <f t="shared" si="59"/>
        <v>4413</v>
      </c>
      <c r="T60" s="89">
        <f t="shared" si="60"/>
        <v>12.082135523613964</v>
      </c>
      <c r="U60" s="88">
        <f t="shared" si="61"/>
        <v>12</v>
      </c>
      <c r="V60" s="88">
        <f t="shared" si="62"/>
        <v>13</v>
      </c>
    </row>
    <row r="61" spans="1:23" x14ac:dyDescent="0.2">
      <c r="B61" s="25" t="s">
        <v>272</v>
      </c>
      <c r="C61" s="25" t="s">
        <v>274</v>
      </c>
      <c r="D61" s="16" t="s">
        <v>222</v>
      </c>
      <c r="E61" s="19">
        <v>34151</v>
      </c>
      <c r="F61" s="19">
        <f>C50</f>
        <v>32543</v>
      </c>
      <c r="G61" s="88">
        <f t="shared" si="55"/>
        <v>-1607</v>
      </c>
      <c r="H61" s="89">
        <f t="shared" si="56"/>
        <v>-4.3997262149212863</v>
      </c>
      <c r="I61" s="88">
        <f t="shared" si="57"/>
        <v>-4</v>
      </c>
      <c r="J61" s="88">
        <f t="shared" si="58"/>
        <v>-3</v>
      </c>
      <c r="K61" s="88" t="s">
        <v>553</v>
      </c>
      <c r="N61" s="108" t="s">
        <v>332</v>
      </c>
      <c r="O61" s="108" t="s">
        <v>333</v>
      </c>
      <c r="P61" s="21" t="s">
        <v>225</v>
      </c>
      <c r="Q61" s="43">
        <v>31849</v>
      </c>
      <c r="R61" s="19">
        <f>C50</f>
        <v>32543</v>
      </c>
      <c r="S61" s="106">
        <f t="shared" si="59"/>
        <v>695</v>
      </c>
      <c r="T61" s="107">
        <f t="shared" si="60"/>
        <v>1.9028062970568105</v>
      </c>
      <c r="U61" s="88">
        <f t="shared" si="61"/>
        <v>1</v>
      </c>
      <c r="V61" s="88">
        <f t="shared" si="62"/>
        <v>2</v>
      </c>
    </row>
    <row r="62" spans="1:23" x14ac:dyDescent="0.2">
      <c r="B62" s="25" t="s">
        <v>358</v>
      </c>
      <c r="C62" s="25" t="s">
        <v>359</v>
      </c>
      <c r="D62" s="16" t="s">
        <v>222</v>
      </c>
      <c r="E62" s="19">
        <v>35757</v>
      </c>
      <c r="F62" s="19">
        <f>C50</f>
        <v>32543</v>
      </c>
      <c r="G62" s="88">
        <f t="shared" si="55"/>
        <v>-3213</v>
      </c>
      <c r="H62" s="89">
        <f t="shared" si="56"/>
        <v>-8.7967145790554415</v>
      </c>
      <c r="I62" s="88">
        <f t="shared" si="57"/>
        <v>-8</v>
      </c>
      <c r="J62" s="88">
        <f t="shared" si="58"/>
        <v>-7</v>
      </c>
      <c r="N62" s="25" t="s">
        <v>516</v>
      </c>
      <c r="O62" s="25" t="s">
        <v>517</v>
      </c>
      <c r="P62" s="16" t="s">
        <v>225</v>
      </c>
      <c r="Q62" s="90">
        <v>29778</v>
      </c>
      <c r="R62" s="19">
        <f>C50</f>
        <v>32543</v>
      </c>
      <c r="S62" s="106">
        <f t="shared" si="59"/>
        <v>2766</v>
      </c>
      <c r="T62" s="107">
        <f t="shared" si="60"/>
        <v>7.5728952772073921</v>
      </c>
      <c r="U62" s="88">
        <f t="shared" si="61"/>
        <v>7</v>
      </c>
      <c r="V62" s="88">
        <f t="shared" si="62"/>
        <v>8</v>
      </c>
    </row>
    <row r="63" spans="1:23" x14ac:dyDescent="0.2">
      <c r="B63" s="25" t="s">
        <v>336</v>
      </c>
      <c r="C63" s="25" t="s">
        <v>337</v>
      </c>
      <c r="D63" s="16" t="s">
        <v>222</v>
      </c>
      <c r="E63" s="19">
        <v>35492</v>
      </c>
      <c r="F63" s="19">
        <f>C50</f>
        <v>32543</v>
      </c>
      <c r="G63" s="88">
        <f t="shared" si="55"/>
        <v>-2948</v>
      </c>
      <c r="H63" s="89">
        <f t="shared" si="56"/>
        <v>-8.0711841204654338</v>
      </c>
      <c r="I63" s="88">
        <f t="shared" si="57"/>
        <v>-8</v>
      </c>
      <c r="J63" s="88">
        <f t="shared" si="58"/>
        <v>-7</v>
      </c>
      <c r="N63" s="25" t="s">
        <v>275</v>
      </c>
      <c r="O63" s="25" t="s">
        <v>276</v>
      </c>
      <c r="P63" s="16" t="s">
        <v>225</v>
      </c>
      <c r="Q63" s="19">
        <v>35306</v>
      </c>
      <c r="R63" s="19">
        <f>C50</f>
        <v>32543</v>
      </c>
      <c r="S63" s="88">
        <f t="shared" si="59"/>
        <v>-2762</v>
      </c>
      <c r="T63" s="89">
        <f t="shared" si="60"/>
        <v>-7.5619438740588638</v>
      </c>
      <c r="U63" s="88">
        <f t="shared" ref="U63:U71" si="63">TRUNC(T63,0)</f>
        <v>-7</v>
      </c>
      <c r="V63" s="88">
        <f t="shared" ref="V63:V71" si="64">U63+1</f>
        <v>-6</v>
      </c>
      <c r="W63" s="25" t="s">
        <v>544</v>
      </c>
    </row>
    <row r="64" spans="1:23" x14ac:dyDescent="0.2">
      <c r="B64" s="25" t="s">
        <v>522</v>
      </c>
      <c r="C64" s="25" t="s">
        <v>523</v>
      </c>
      <c r="D64" s="16" t="s">
        <v>222</v>
      </c>
      <c r="E64" s="19">
        <v>32006</v>
      </c>
      <c r="F64" s="19">
        <f>C50</f>
        <v>32543</v>
      </c>
      <c r="G64" s="88">
        <f t="shared" si="55"/>
        <v>538</v>
      </c>
      <c r="H64" s="89">
        <f t="shared" si="56"/>
        <v>1.4729637234770705</v>
      </c>
      <c r="I64" s="88">
        <f t="shared" si="57"/>
        <v>1</v>
      </c>
      <c r="J64" s="88">
        <f t="shared" si="58"/>
        <v>2</v>
      </c>
      <c r="N64" s="25" t="s">
        <v>315</v>
      </c>
      <c r="O64" s="25" t="s">
        <v>316</v>
      </c>
      <c r="P64" s="16" t="s">
        <v>225</v>
      </c>
      <c r="Q64" s="19">
        <v>34895</v>
      </c>
      <c r="R64" s="19">
        <f>C50</f>
        <v>32543</v>
      </c>
      <c r="S64" s="88">
        <f t="shared" si="59"/>
        <v>-2351</v>
      </c>
      <c r="T64" s="89">
        <f t="shared" si="60"/>
        <v>-6.4366872005475706</v>
      </c>
      <c r="U64" s="88">
        <f t="shared" si="63"/>
        <v>-6</v>
      </c>
      <c r="V64" s="88">
        <f t="shared" si="64"/>
        <v>-5</v>
      </c>
      <c r="W64" s="25" t="s">
        <v>544</v>
      </c>
    </row>
    <row r="65" spans="1:23" x14ac:dyDescent="0.2">
      <c r="B65" s="25" t="s">
        <v>293</v>
      </c>
      <c r="C65" s="25" t="s">
        <v>294</v>
      </c>
      <c r="D65" s="16" t="s">
        <v>222</v>
      </c>
      <c r="E65" s="19">
        <v>34220</v>
      </c>
      <c r="F65" s="19">
        <f>C50</f>
        <v>32543</v>
      </c>
      <c r="G65" s="88">
        <f t="shared" ref="G65:G72" si="65">SUM(F65-E65)+1</f>
        <v>-1676</v>
      </c>
      <c r="H65" s="89">
        <f t="shared" ref="H65:H72" si="66">G65/365.25</f>
        <v>-4.5886379192334017</v>
      </c>
      <c r="I65" s="88">
        <f t="shared" ref="I65:I72" si="67">TRUNC(H65,0)</f>
        <v>-4</v>
      </c>
      <c r="J65" s="88">
        <f>I65+1</f>
        <v>-3</v>
      </c>
      <c r="K65" s="88" t="s">
        <v>544</v>
      </c>
      <c r="N65" s="25" t="s">
        <v>407</v>
      </c>
      <c r="O65" s="25" t="s">
        <v>408</v>
      </c>
      <c r="P65" s="16" t="s">
        <v>225</v>
      </c>
      <c r="Q65" s="19">
        <v>36194</v>
      </c>
      <c r="R65" s="19">
        <f>C50</f>
        <v>32543</v>
      </c>
      <c r="S65" s="88">
        <f t="shared" si="59"/>
        <v>-3650</v>
      </c>
      <c r="T65" s="89">
        <f t="shared" si="60"/>
        <v>-9.9931553730321703</v>
      </c>
      <c r="U65" s="88">
        <f t="shared" si="63"/>
        <v>-9</v>
      </c>
      <c r="V65" s="88">
        <f t="shared" si="64"/>
        <v>-8</v>
      </c>
      <c r="W65" s="25" t="s">
        <v>544</v>
      </c>
    </row>
    <row r="66" spans="1:23" x14ac:dyDescent="0.2">
      <c r="A66" s="82"/>
      <c r="B66" s="25" t="s">
        <v>305</v>
      </c>
      <c r="C66" s="25" t="s">
        <v>306</v>
      </c>
      <c r="D66" s="16" t="s">
        <v>222</v>
      </c>
      <c r="E66" s="19">
        <v>36012</v>
      </c>
      <c r="F66" s="19">
        <f>C50</f>
        <v>32543</v>
      </c>
      <c r="G66" s="88">
        <f t="shared" si="65"/>
        <v>-3468</v>
      </c>
      <c r="H66" s="89">
        <f t="shared" si="66"/>
        <v>-9.4948665297741268</v>
      </c>
      <c r="I66" s="88">
        <f t="shared" si="67"/>
        <v>-9</v>
      </c>
      <c r="J66" s="88">
        <f>I66+1</f>
        <v>-8</v>
      </c>
      <c r="K66" s="88" t="s">
        <v>544</v>
      </c>
      <c r="N66" s="25" t="s">
        <v>582</v>
      </c>
      <c r="O66" s="25" t="s">
        <v>583</v>
      </c>
      <c r="P66" s="16" t="s">
        <v>225</v>
      </c>
      <c r="Q66" s="16">
        <v>1986</v>
      </c>
      <c r="R66" s="19">
        <f>C50</f>
        <v>32543</v>
      </c>
      <c r="S66" s="88">
        <f t="shared" si="59"/>
        <v>30558</v>
      </c>
      <c r="T66" s="89">
        <f t="shared" si="60"/>
        <v>83.663244353182748</v>
      </c>
      <c r="U66" s="88">
        <f t="shared" si="63"/>
        <v>83</v>
      </c>
      <c r="V66" s="88">
        <f t="shared" si="64"/>
        <v>84</v>
      </c>
    </row>
    <row r="67" spans="1:23" x14ac:dyDescent="0.2">
      <c r="B67" s="25" t="s">
        <v>330</v>
      </c>
      <c r="C67" s="25" t="s">
        <v>331</v>
      </c>
      <c r="D67" s="16" t="s">
        <v>222</v>
      </c>
      <c r="E67" s="19">
        <v>28988</v>
      </c>
      <c r="F67" s="19">
        <f>C50</f>
        <v>32543</v>
      </c>
      <c r="G67" s="88">
        <f t="shared" si="65"/>
        <v>3556</v>
      </c>
      <c r="H67" s="89">
        <f t="shared" si="66"/>
        <v>9.7357973990417523</v>
      </c>
      <c r="I67" s="88">
        <f t="shared" si="67"/>
        <v>9</v>
      </c>
      <c r="J67" s="88">
        <f>I67+1</f>
        <v>10</v>
      </c>
      <c r="K67" s="88" t="s">
        <v>544</v>
      </c>
      <c r="N67" s="25" t="s">
        <v>590</v>
      </c>
      <c r="O67" s="25" t="s">
        <v>591</v>
      </c>
      <c r="P67" s="16" t="s">
        <v>225</v>
      </c>
      <c r="R67" s="19">
        <f>C50</f>
        <v>32543</v>
      </c>
      <c r="S67" s="106">
        <f t="shared" si="59"/>
        <v>32544</v>
      </c>
      <c r="T67" s="107">
        <f t="shared" si="60"/>
        <v>89.100616016427111</v>
      </c>
      <c r="U67" s="88">
        <f t="shared" si="63"/>
        <v>89</v>
      </c>
      <c r="V67" s="88">
        <f t="shared" si="64"/>
        <v>90</v>
      </c>
    </row>
    <row r="68" spans="1:23" x14ac:dyDescent="0.2">
      <c r="B68" s="25" t="s">
        <v>328</v>
      </c>
      <c r="C68" s="25" t="s">
        <v>329</v>
      </c>
      <c r="D68" s="16" t="s">
        <v>222</v>
      </c>
      <c r="E68" s="19">
        <v>34824</v>
      </c>
      <c r="F68" s="19">
        <f>C50</f>
        <v>32543</v>
      </c>
      <c r="G68" s="88">
        <f t="shared" si="65"/>
        <v>-2280</v>
      </c>
      <c r="H68" s="89">
        <f t="shared" si="66"/>
        <v>-6.2422997946611911</v>
      </c>
      <c r="I68" s="88">
        <f t="shared" si="67"/>
        <v>-6</v>
      </c>
      <c r="J68" s="88">
        <f>I68+1</f>
        <v>-5</v>
      </c>
      <c r="K68" s="88" t="s">
        <v>544</v>
      </c>
      <c r="N68" s="25" t="s">
        <v>335</v>
      </c>
      <c r="O68" s="25" t="s">
        <v>441</v>
      </c>
      <c r="P68" s="16" t="s">
        <v>225</v>
      </c>
      <c r="Q68" s="19">
        <v>35052</v>
      </c>
      <c r="R68" s="19">
        <f>C50</f>
        <v>32543</v>
      </c>
      <c r="S68" s="88">
        <f t="shared" si="59"/>
        <v>-2508</v>
      </c>
      <c r="T68" s="89">
        <f t="shared" si="60"/>
        <v>-6.8665297741273097</v>
      </c>
      <c r="U68" s="88">
        <f t="shared" si="63"/>
        <v>-6</v>
      </c>
      <c r="V68" s="88">
        <f t="shared" si="64"/>
        <v>-5</v>
      </c>
      <c r="W68" s="25" t="s">
        <v>544</v>
      </c>
    </row>
    <row r="69" spans="1:23" x14ac:dyDescent="0.2">
      <c r="A69" s="55"/>
      <c r="B69" s="25" t="s">
        <v>367</v>
      </c>
      <c r="C69" s="25" t="s">
        <v>423</v>
      </c>
      <c r="D69" s="16" t="s">
        <v>222</v>
      </c>
      <c r="E69" s="19">
        <v>35667</v>
      </c>
      <c r="F69" s="19">
        <f>C50</f>
        <v>32543</v>
      </c>
      <c r="G69" s="88">
        <f t="shared" si="65"/>
        <v>-3123</v>
      </c>
      <c r="H69" s="89">
        <f t="shared" si="66"/>
        <v>-8.5503080082135519</v>
      </c>
      <c r="I69" s="88">
        <f t="shared" si="67"/>
        <v>-8</v>
      </c>
      <c r="J69" s="88">
        <f>I69+1</f>
        <v>-7</v>
      </c>
      <c r="K69" s="88" t="s">
        <v>544</v>
      </c>
      <c r="N69" s="25" t="s">
        <v>335</v>
      </c>
      <c r="O69" s="25" t="s">
        <v>273</v>
      </c>
      <c r="P69" s="16" t="s">
        <v>225</v>
      </c>
      <c r="Q69" s="19">
        <v>36109</v>
      </c>
      <c r="R69" s="19">
        <f>C50</f>
        <v>32543</v>
      </c>
      <c r="S69" s="88">
        <f t="shared" si="59"/>
        <v>-3565</v>
      </c>
      <c r="T69" s="89">
        <f t="shared" si="60"/>
        <v>-9.7604380561259418</v>
      </c>
      <c r="U69" s="88">
        <f t="shared" si="63"/>
        <v>-9</v>
      </c>
      <c r="V69" s="88">
        <f t="shared" si="64"/>
        <v>-8</v>
      </c>
      <c r="W69" s="25" t="s">
        <v>544</v>
      </c>
    </row>
    <row r="70" spans="1:23" x14ac:dyDescent="0.2">
      <c r="B70" s="61" t="s">
        <v>442</v>
      </c>
      <c r="C70" s="61" t="s">
        <v>444</v>
      </c>
      <c r="D70" s="55" t="s">
        <v>222</v>
      </c>
      <c r="E70" s="57">
        <v>33397</v>
      </c>
      <c r="F70" s="57">
        <f>C50</f>
        <v>32543</v>
      </c>
      <c r="G70" s="106">
        <f t="shared" si="65"/>
        <v>-853</v>
      </c>
      <c r="H70" s="107">
        <f t="shared" si="66"/>
        <v>-2.3353867214236823</v>
      </c>
      <c r="I70" s="106">
        <f t="shared" si="67"/>
        <v>-2</v>
      </c>
      <c r="J70" s="106" t="s">
        <v>228</v>
      </c>
      <c r="K70" s="88" t="s">
        <v>544</v>
      </c>
      <c r="N70" s="25" t="s">
        <v>281</v>
      </c>
      <c r="O70" s="25" t="s">
        <v>282</v>
      </c>
      <c r="P70" s="16" t="s">
        <v>225</v>
      </c>
      <c r="Q70" s="19">
        <v>33809</v>
      </c>
      <c r="R70" s="19">
        <f>C50</f>
        <v>32543</v>
      </c>
      <c r="S70" s="88">
        <f t="shared" si="59"/>
        <v>-1265</v>
      </c>
      <c r="T70" s="89">
        <f t="shared" si="60"/>
        <v>-3.463381245722108</v>
      </c>
      <c r="U70" s="88">
        <f t="shared" si="63"/>
        <v>-3</v>
      </c>
      <c r="V70" s="88">
        <f t="shared" si="64"/>
        <v>-2</v>
      </c>
      <c r="W70" s="25" t="s">
        <v>544</v>
      </c>
    </row>
    <row r="71" spans="1:23" x14ac:dyDescent="0.2">
      <c r="B71" s="25" t="s">
        <v>442</v>
      </c>
      <c r="C71" s="25" t="s">
        <v>443</v>
      </c>
      <c r="D71" s="16" t="s">
        <v>222</v>
      </c>
      <c r="E71" s="19">
        <v>34348</v>
      </c>
      <c r="F71" s="19">
        <f>C50</f>
        <v>32543</v>
      </c>
      <c r="G71" s="88">
        <f t="shared" si="65"/>
        <v>-1804</v>
      </c>
      <c r="H71" s="89">
        <f t="shared" si="66"/>
        <v>-4.9390828199863108</v>
      </c>
      <c r="I71" s="88">
        <f t="shared" si="67"/>
        <v>-4</v>
      </c>
      <c r="J71" s="88">
        <f>I71+1</f>
        <v>-3</v>
      </c>
      <c r="K71" s="88" t="s">
        <v>544</v>
      </c>
      <c r="N71" s="25" t="s">
        <v>308</v>
      </c>
      <c r="O71" s="25" t="s">
        <v>424</v>
      </c>
      <c r="P71" s="16" t="s">
        <v>225</v>
      </c>
      <c r="Q71" s="19">
        <v>36993</v>
      </c>
      <c r="R71" s="19">
        <f>C50</f>
        <v>32543</v>
      </c>
      <c r="S71" s="88">
        <f t="shared" si="59"/>
        <v>-4449</v>
      </c>
      <c r="T71" s="89">
        <f t="shared" si="60"/>
        <v>-12.180698151950718</v>
      </c>
      <c r="U71" s="88">
        <f t="shared" si="63"/>
        <v>-12</v>
      </c>
      <c r="V71" s="88">
        <f t="shared" si="64"/>
        <v>-11</v>
      </c>
      <c r="W71" s="25" t="s">
        <v>544</v>
      </c>
    </row>
    <row r="72" spans="1:23" x14ac:dyDescent="0.2">
      <c r="B72" s="25" t="s">
        <v>309</v>
      </c>
      <c r="C72" s="25" t="s">
        <v>310</v>
      </c>
      <c r="D72" s="16" t="s">
        <v>222</v>
      </c>
      <c r="E72" s="19">
        <v>34818</v>
      </c>
      <c r="F72" s="19">
        <f>C50</f>
        <v>32543</v>
      </c>
      <c r="G72" s="88">
        <f t="shared" si="65"/>
        <v>-2274</v>
      </c>
      <c r="H72" s="89">
        <f t="shared" si="66"/>
        <v>-6.2258726899383987</v>
      </c>
      <c r="I72" s="88">
        <f t="shared" si="67"/>
        <v>-6</v>
      </c>
      <c r="J72" s="88">
        <f>I72+1</f>
        <v>-5</v>
      </c>
      <c r="K72" s="88" t="s">
        <v>544</v>
      </c>
      <c r="N72" s="25" t="s">
        <v>287</v>
      </c>
      <c r="O72" s="25" t="s">
        <v>535</v>
      </c>
      <c r="P72" s="16" t="s">
        <v>225</v>
      </c>
      <c r="Q72" s="90">
        <v>34532</v>
      </c>
      <c r="R72" s="19">
        <f>C50</f>
        <v>32543</v>
      </c>
      <c r="S72" s="106">
        <f>SUM(R72-Q72)+1</f>
        <v>-1988</v>
      </c>
      <c r="T72" s="107">
        <f>S72/365.25</f>
        <v>-5.4428473648186175</v>
      </c>
      <c r="U72" s="88">
        <f t="shared" ref="U72" si="68">TRUNC(T72,0)</f>
        <v>-5</v>
      </c>
      <c r="V72" s="88">
        <f t="shared" ref="V72" si="69">U72+1</f>
        <v>-4</v>
      </c>
      <c r="W72" s="25" t="s">
        <v>607</v>
      </c>
    </row>
    <row r="73" spans="1:23" x14ac:dyDescent="0.2">
      <c r="B73" s="25" t="s">
        <v>317</v>
      </c>
      <c r="C73" s="25" t="s">
        <v>318</v>
      </c>
      <c r="D73" s="16" t="s">
        <v>222</v>
      </c>
      <c r="E73" s="19">
        <v>34906</v>
      </c>
      <c r="F73" s="19">
        <f>C50</f>
        <v>32543</v>
      </c>
      <c r="G73" s="88">
        <f>SUM(F73-E73)+1</f>
        <v>-2362</v>
      </c>
      <c r="H73" s="89">
        <f>G73/365.25</f>
        <v>-6.4668035592060233</v>
      </c>
      <c r="I73" s="88">
        <f>TRUNC(H73,0)</f>
        <v>-6</v>
      </c>
      <c r="J73" s="88">
        <f>I73+1</f>
        <v>-5</v>
      </c>
      <c r="K73" s="88" t="s">
        <v>544</v>
      </c>
      <c r="N73" s="25" t="s">
        <v>613</v>
      </c>
      <c r="O73" s="25" t="s">
        <v>471</v>
      </c>
      <c r="P73" s="16" t="s">
        <v>225</v>
      </c>
      <c r="Q73" s="90">
        <v>34122</v>
      </c>
      <c r="R73" s="19">
        <f>C50</f>
        <v>32543</v>
      </c>
      <c r="S73" s="106">
        <f t="shared" ref="S73" si="70">SUM(R73-Q73)+1</f>
        <v>-1578</v>
      </c>
      <c r="T73" s="107">
        <f t="shared" ref="T73" si="71">S73/365.25</f>
        <v>-4.3203285420944555</v>
      </c>
      <c r="U73" s="88">
        <f t="shared" ref="U73" si="72">TRUNC(T73,0)</f>
        <v>-4</v>
      </c>
      <c r="V73" s="88">
        <f t="shared" ref="V73" si="73">U73+1</f>
        <v>-3</v>
      </c>
    </row>
    <row r="74" spans="1:23" x14ac:dyDescent="0.2">
      <c r="A74" s="16">
        <v>395</v>
      </c>
      <c r="B74" s="25" t="s">
        <v>326</v>
      </c>
      <c r="C74" s="25" t="s">
        <v>327</v>
      </c>
      <c r="D74" s="16" t="s">
        <v>222</v>
      </c>
      <c r="E74" s="19">
        <v>36775</v>
      </c>
      <c r="F74" s="19">
        <f>C50</f>
        <v>32543</v>
      </c>
      <c r="G74" s="88">
        <f>SUM(F74-E74)+1</f>
        <v>-4231</v>
      </c>
      <c r="H74" s="89">
        <f>G74/365.25</f>
        <v>-11.58384668035592</v>
      </c>
      <c r="I74" s="88">
        <f>TRUNC(H74,0)</f>
        <v>-11</v>
      </c>
      <c r="J74" s="88">
        <f>I74+1</f>
        <v>-10</v>
      </c>
      <c r="K74" s="88" t="s">
        <v>544</v>
      </c>
      <c r="S74" s="106">
        <f t="shared" ref="S74:S104" si="74">SUM(R74-Q74)+1</f>
        <v>1</v>
      </c>
      <c r="T74" s="107">
        <f t="shared" ref="T74:T103" si="75">S74/365.25</f>
        <v>2.7378507871321013E-3</v>
      </c>
    </row>
    <row r="75" spans="1:23" x14ac:dyDescent="0.2">
      <c r="A75" s="55"/>
      <c r="B75" s="25" t="s">
        <v>533</v>
      </c>
      <c r="C75" s="25" t="s">
        <v>549</v>
      </c>
      <c r="D75" s="16" t="s">
        <v>222</v>
      </c>
      <c r="F75" s="19">
        <f>C50</f>
        <v>32543</v>
      </c>
      <c r="G75" s="88">
        <f>SUM(F75-E75)+1</f>
        <v>32544</v>
      </c>
      <c r="H75" s="89">
        <f>G75/365.25</f>
        <v>89.100616016427111</v>
      </c>
      <c r="I75" s="88">
        <f>TRUNC(H75,0)</f>
        <v>89</v>
      </c>
      <c r="J75" s="88">
        <f>I75+1</f>
        <v>90</v>
      </c>
      <c r="K75" s="88" t="s">
        <v>544</v>
      </c>
      <c r="S75" s="106">
        <f t="shared" si="74"/>
        <v>1</v>
      </c>
      <c r="T75" s="107">
        <f t="shared" si="75"/>
        <v>2.7378507871321013E-3</v>
      </c>
    </row>
    <row r="76" spans="1:23" x14ac:dyDescent="0.2">
      <c r="B76" s="61" t="s">
        <v>285</v>
      </c>
      <c r="C76" s="61" t="s">
        <v>286</v>
      </c>
      <c r="D76" s="55" t="s">
        <v>222</v>
      </c>
      <c r="E76" s="57">
        <v>32747</v>
      </c>
      <c r="F76" s="19">
        <f>C50</f>
        <v>32543</v>
      </c>
      <c r="G76" s="106">
        <f>SUM(F76-E76)+1</f>
        <v>-203</v>
      </c>
      <c r="H76" s="107">
        <f>G76/365.25</f>
        <v>-0.55578370978781655</v>
      </c>
      <c r="I76" s="106">
        <f>TRUNC(H76,0)</f>
        <v>0</v>
      </c>
      <c r="J76" s="106" t="s">
        <v>228</v>
      </c>
      <c r="K76" s="88" t="s">
        <v>544</v>
      </c>
      <c r="S76" s="106">
        <f t="shared" si="74"/>
        <v>1</v>
      </c>
      <c r="T76" s="107">
        <f t="shared" si="75"/>
        <v>2.7378507871321013E-3</v>
      </c>
    </row>
    <row r="77" spans="1:23" x14ac:dyDescent="0.2">
      <c r="B77" s="25" t="s">
        <v>361</v>
      </c>
      <c r="C77" s="25" t="s">
        <v>312</v>
      </c>
      <c r="D77" s="16" t="s">
        <v>222</v>
      </c>
      <c r="E77" s="19">
        <v>35097</v>
      </c>
      <c r="F77" s="19">
        <f>C50</f>
        <v>32543</v>
      </c>
      <c r="G77" s="88">
        <f>SUM(F77-E77)+1</f>
        <v>-2553</v>
      </c>
      <c r="H77" s="89">
        <f>G77/365.25</f>
        <v>-6.9897330595482545</v>
      </c>
      <c r="I77" s="88">
        <f>TRUNC(H77,0)</f>
        <v>-6</v>
      </c>
      <c r="J77" s="88">
        <f>I77+1</f>
        <v>-5</v>
      </c>
      <c r="K77" s="88" t="s">
        <v>544</v>
      </c>
      <c r="S77" s="106">
        <f t="shared" si="74"/>
        <v>1</v>
      </c>
      <c r="T77" s="107">
        <f t="shared" si="75"/>
        <v>2.7378507871321013E-3</v>
      </c>
    </row>
    <row r="78" spans="1:23" x14ac:dyDescent="0.2">
      <c r="G78" s="106">
        <f t="shared" si="55"/>
        <v>1</v>
      </c>
      <c r="H78" s="107">
        <f t="shared" si="56"/>
        <v>2.7378507871321013E-3</v>
      </c>
      <c r="S78" s="106">
        <f t="shared" si="74"/>
        <v>1</v>
      </c>
      <c r="T78" s="107">
        <f t="shared" si="75"/>
        <v>2.7378507871321013E-3</v>
      </c>
    </row>
    <row r="79" spans="1:23" x14ac:dyDescent="0.2">
      <c r="G79" s="106">
        <f t="shared" si="55"/>
        <v>1</v>
      </c>
      <c r="H79" s="107">
        <f t="shared" si="56"/>
        <v>2.7378507871321013E-3</v>
      </c>
      <c r="S79" s="106">
        <f t="shared" si="74"/>
        <v>1</v>
      </c>
      <c r="T79" s="107">
        <f t="shared" si="75"/>
        <v>2.7378507871321013E-3</v>
      </c>
    </row>
    <row r="80" spans="1:23" x14ac:dyDescent="0.2">
      <c r="G80" s="106">
        <f t="shared" si="55"/>
        <v>1</v>
      </c>
      <c r="H80" s="107">
        <f t="shared" si="56"/>
        <v>2.7378507871321013E-3</v>
      </c>
      <c r="S80" s="106">
        <f t="shared" si="74"/>
        <v>1</v>
      </c>
      <c r="T80" s="107">
        <f t="shared" si="75"/>
        <v>2.7378507871321013E-3</v>
      </c>
    </row>
    <row r="81" spans="7:20" x14ac:dyDescent="0.2">
      <c r="G81" s="106">
        <f t="shared" si="55"/>
        <v>1</v>
      </c>
      <c r="H81" s="107">
        <f t="shared" si="56"/>
        <v>2.7378507871321013E-3</v>
      </c>
      <c r="S81" s="106">
        <f t="shared" si="74"/>
        <v>1</v>
      </c>
      <c r="T81" s="107">
        <f t="shared" si="75"/>
        <v>2.7378507871321013E-3</v>
      </c>
    </row>
    <row r="82" spans="7:20" x14ac:dyDescent="0.2">
      <c r="G82" s="106">
        <f t="shared" si="55"/>
        <v>1</v>
      </c>
      <c r="H82" s="107">
        <f t="shared" si="56"/>
        <v>2.7378507871321013E-3</v>
      </c>
      <c r="S82" s="106">
        <f t="shared" si="74"/>
        <v>1</v>
      </c>
      <c r="T82" s="107">
        <f t="shared" si="75"/>
        <v>2.7378507871321013E-3</v>
      </c>
    </row>
    <row r="83" spans="7:20" x14ac:dyDescent="0.2">
      <c r="G83" s="106">
        <f t="shared" si="55"/>
        <v>1</v>
      </c>
      <c r="H83" s="107">
        <f t="shared" si="56"/>
        <v>2.7378507871321013E-3</v>
      </c>
      <c r="S83" s="106">
        <f t="shared" si="74"/>
        <v>1</v>
      </c>
      <c r="T83" s="107">
        <f t="shared" si="75"/>
        <v>2.7378507871321013E-3</v>
      </c>
    </row>
    <row r="84" spans="7:20" x14ac:dyDescent="0.2">
      <c r="G84" s="106">
        <f t="shared" si="55"/>
        <v>1</v>
      </c>
      <c r="H84" s="107">
        <f t="shared" si="56"/>
        <v>2.7378507871321013E-3</v>
      </c>
      <c r="S84" s="106">
        <f t="shared" si="74"/>
        <v>1</v>
      </c>
      <c r="T84" s="107">
        <f t="shared" si="75"/>
        <v>2.7378507871321013E-3</v>
      </c>
    </row>
    <row r="85" spans="7:20" x14ac:dyDescent="0.2">
      <c r="G85" s="106">
        <f t="shared" si="55"/>
        <v>1</v>
      </c>
      <c r="H85" s="107">
        <f t="shared" si="56"/>
        <v>2.7378507871321013E-3</v>
      </c>
      <c r="S85" s="106">
        <f t="shared" si="74"/>
        <v>1</v>
      </c>
      <c r="T85" s="107">
        <f t="shared" si="75"/>
        <v>2.7378507871321013E-3</v>
      </c>
    </row>
    <row r="86" spans="7:20" x14ac:dyDescent="0.2">
      <c r="G86" s="106">
        <f t="shared" si="55"/>
        <v>1</v>
      </c>
      <c r="H86" s="107">
        <f t="shared" si="56"/>
        <v>2.7378507871321013E-3</v>
      </c>
      <c r="S86" s="106">
        <f t="shared" si="74"/>
        <v>1</v>
      </c>
      <c r="T86" s="107">
        <f t="shared" si="75"/>
        <v>2.7378507871321013E-3</v>
      </c>
    </row>
    <row r="87" spans="7:20" x14ac:dyDescent="0.2">
      <c r="G87" s="106">
        <f t="shared" si="55"/>
        <v>1</v>
      </c>
      <c r="H87" s="107">
        <f t="shared" si="56"/>
        <v>2.7378507871321013E-3</v>
      </c>
      <c r="S87" s="106">
        <f t="shared" si="74"/>
        <v>1</v>
      </c>
      <c r="T87" s="107">
        <f t="shared" si="75"/>
        <v>2.7378507871321013E-3</v>
      </c>
    </row>
    <row r="88" spans="7:20" x14ac:dyDescent="0.2">
      <c r="G88" s="106">
        <f t="shared" si="55"/>
        <v>1</v>
      </c>
      <c r="H88" s="107">
        <f t="shared" si="56"/>
        <v>2.7378507871321013E-3</v>
      </c>
      <c r="S88" s="106">
        <f t="shared" si="74"/>
        <v>1</v>
      </c>
      <c r="T88" s="107">
        <f t="shared" si="75"/>
        <v>2.7378507871321013E-3</v>
      </c>
    </row>
    <row r="89" spans="7:20" x14ac:dyDescent="0.2">
      <c r="G89" s="106">
        <f t="shared" si="55"/>
        <v>1</v>
      </c>
      <c r="H89" s="107">
        <f t="shared" si="56"/>
        <v>2.7378507871321013E-3</v>
      </c>
      <c r="S89" s="106">
        <f t="shared" si="74"/>
        <v>1</v>
      </c>
      <c r="T89" s="107">
        <f t="shared" si="75"/>
        <v>2.7378507871321013E-3</v>
      </c>
    </row>
    <row r="90" spans="7:20" x14ac:dyDescent="0.2">
      <c r="G90" s="106">
        <f t="shared" si="55"/>
        <v>1</v>
      </c>
      <c r="H90" s="107">
        <f t="shared" si="56"/>
        <v>2.7378507871321013E-3</v>
      </c>
      <c r="S90" s="106">
        <f t="shared" si="74"/>
        <v>1</v>
      </c>
      <c r="T90" s="107">
        <f t="shared" si="75"/>
        <v>2.7378507871321013E-3</v>
      </c>
    </row>
    <row r="91" spans="7:20" x14ac:dyDescent="0.2">
      <c r="G91" s="106">
        <f t="shared" si="55"/>
        <v>1</v>
      </c>
      <c r="H91" s="107">
        <f t="shared" si="56"/>
        <v>2.7378507871321013E-3</v>
      </c>
      <c r="S91" s="106">
        <f t="shared" si="74"/>
        <v>1</v>
      </c>
      <c r="T91" s="107">
        <f t="shared" si="75"/>
        <v>2.7378507871321013E-3</v>
      </c>
    </row>
    <row r="92" spans="7:20" x14ac:dyDescent="0.2">
      <c r="G92" s="106">
        <f t="shared" si="55"/>
        <v>1</v>
      </c>
      <c r="H92" s="107">
        <f t="shared" si="56"/>
        <v>2.7378507871321013E-3</v>
      </c>
      <c r="S92" s="106">
        <f t="shared" si="74"/>
        <v>1</v>
      </c>
      <c r="T92" s="107">
        <f t="shared" si="75"/>
        <v>2.7378507871321013E-3</v>
      </c>
    </row>
    <row r="93" spans="7:20" x14ac:dyDescent="0.2">
      <c r="G93" s="106">
        <f t="shared" si="55"/>
        <v>1</v>
      </c>
      <c r="H93" s="107">
        <f t="shared" si="56"/>
        <v>2.7378507871321013E-3</v>
      </c>
      <c r="S93" s="106">
        <f t="shared" si="74"/>
        <v>1</v>
      </c>
      <c r="T93" s="107">
        <f t="shared" si="75"/>
        <v>2.7378507871321013E-3</v>
      </c>
    </row>
    <row r="94" spans="7:20" x14ac:dyDescent="0.2">
      <c r="G94" s="106">
        <f t="shared" si="55"/>
        <v>1</v>
      </c>
      <c r="H94" s="107">
        <f t="shared" si="56"/>
        <v>2.7378507871321013E-3</v>
      </c>
      <c r="S94" s="106">
        <f t="shared" si="74"/>
        <v>1</v>
      </c>
      <c r="T94" s="107">
        <f t="shared" si="75"/>
        <v>2.7378507871321013E-3</v>
      </c>
    </row>
    <row r="95" spans="7:20" x14ac:dyDescent="0.2">
      <c r="G95" s="106">
        <f t="shared" si="55"/>
        <v>1</v>
      </c>
      <c r="H95" s="107">
        <f t="shared" si="56"/>
        <v>2.7378507871321013E-3</v>
      </c>
      <c r="S95" s="106">
        <f t="shared" si="74"/>
        <v>1</v>
      </c>
      <c r="T95" s="107">
        <f t="shared" si="75"/>
        <v>2.7378507871321013E-3</v>
      </c>
    </row>
    <row r="96" spans="7:20" x14ac:dyDescent="0.2">
      <c r="G96" s="106">
        <f t="shared" si="55"/>
        <v>1</v>
      </c>
      <c r="H96" s="107">
        <f t="shared" si="56"/>
        <v>2.7378507871321013E-3</v>
      </c>
      <c r="S96" s="106">
        <f t="shared" si="74"/>
        <v>1</v>
      </c>
      <c r="T96" s="107">
        <f t="shared" si="75"/>
        <v>2.7378507871321013E-3</v>
      </c>
    </row>
    <row r="97" spans="7:20" x14ac:dyDescent="0.2">
      <c r="G97" s="106">
        <f t="shared" si="55"/>
        <v>1</v>
      </c>
      <c r="H97" s="107">
        <f t="shared" si="56"/>
        <v>2.7378507871321013E-3</v>
      </c>
      <c r="S97" s="106">
        <f t="shared" si="74"/>
        <v>1</v>
      </c>
      <c r="T97" s="107">
        <f t="shared" si="75"/>
        <v>2.7378507871321013E-3</v>
      </c>
    </row>
    <row r="98" spans="7:20" x14ac:dyDescent="0.2">
      <c r="G98" s="106">
        <f t="shared" si="55"/>
        <v>1</v>
      </c>
      <c r="H98" s="107">
        <f t="shared" si="56"/>
        <v>2.7378507871321013E-3</v>
      </c>
      <c r="S98" s="106">
        <f t="shared" si="74"/>
        <v>1</v>
      </c>
      <c r="T98" s="107">
        <f t="shared" si="75"/>
        <v>2.7378507871321013E-3</v>
      </c>
    </row>
    <row r="99" spans="7:20" x14ac:dyDescent="0.2">
      <c r="G99" s="106">
        <f t="shared" si="55"/>
        <v>1</v>
      </c>
      <c r="H99" s="107">
        <f t="shared" si="56"/>
        <v>2.7378507871321013E-3</v>
      </c>
      <c r="S99" s="106">
        <f t="shared" si="74"/>
        <v>1</v>
      </c>
      <c r="T99" s="107">
        <f t="shared" si="75"/>
        <v>2.7378507871321013E-3</v>
      </c>
    </row>
    <row r="100" spans="7:20" x14ac:dyDescent="0.2">
      <c r="G100" s="106">
        <f t="shared" si="55"/>
        <v>1</v>
      </c>
      <c r="H100" s="107">
        <f t="shared" si="56"/>
        <v>2.7378507871321013E-3</v>
      </c>
      <c r="S100" s="106">
        <f t="shared" si="74"/>
        <v>1</v>
      </c>
      <c r="T100" s="107">
        <f t="shared" si="75"/>
        <v>2.7378507871321013E-3</v>
      </c>
    </row>
    <row r="101" spans="7:20" x14ac:dyDescent="0.2">
      <c r="G101" s="106">
        <f t="shared" si="55"/>
        <v>1</v>
      </c>
      <c r="H101" s="107">
        <f t="shared" si="56"/>
        <v>2.7378507871321013E-3</v>
      </c>
      <c r="S101" s="106">
        <f t="shared" si="74"/>
        <v>1</v>
      </c>
      <c r="T101" s="107">
        <f t="shared" si="75"/>
        <v>2.7378507871321013E-3</v>
      </c>
    </row>
    <row r="102" spans="7:20" x14ac:dyDescent="0.2">
      <c r="G102" s="106">
        <f t="shared" si="55"/>
        <v>1</v>
      </c>
      <c r="H102" s="107">
        <f t="shared" si="56"/>
        <v>2.7378507871321013E-3</v>
      </c>
      <c r="S102" s="106">
        <f t="shared" si="74"/>
        <v>1</v>
      </c>
      <c r="T102" s="107">
        <f t="shared" si="75"/>
        <v>2.7378507871321013E-3</v>
      </c>
    </row>
    <row r="103" spans="7:20" x14ac:dyDescent="0.2">
      <c r="G103" s="106">
        <f t="shared" si="55"/>
        <v>1</v>
      </c>
      <c r="H103" s="107">
        <f t="shared" si="56"/>
        <v>2.7378507871321013E-3</v>
      </c>
      <c r="S103" s="106">
        <f t="shared" si="74"/>
        <v>1</v>
      </c>
      <c r="T103" s="107">
        <f t="shared" si="75"/>
        <v>2.7378507871321013E-3</v>
      </c>
    </row>
    <row r="104" spans="7:20" x14ac:dyDescent="0.2">
      <c r="G104" s="106">
        <f t="shared" si="55"/>
        <v>1</v>
      </c>
      <c r="H104" s="107">
        <f t="shared" si="56"/>
        <v>2.7378507871321013E-3</v>
      </c>
      <c r="S104" s="106">
        <f t="shared" si="74"/>
        <v>1</v>
      </c>
      <c r="T104" s="107">
        <f t="shared" ref="T104:T167" si="76">S104/365.25</f>
        <v>2.7378507871321013E-3</v>
      </c>
    </row>
    <row r="105" spans="7:20" x14ac:dyDescent="0.2">
      <c r="G105" s="106">
        <f t="shared" si="55"/>
        <v>1</v>
      </c>
      <c r="H105" s="107">
        <f t="shared" si="56"/>
        <v>2.7378507871321013E-3</v>
      </c>
      <c r="S105" s="106">
        <f t="shared" ref="S105:S168" si="77">SUM(R105-Q105)+1</f>
        <v>1</v>
      </c>
      <c r="T105" s="107">
        <f t="shared" si="76"/>
        <v>2.7378507871321013E-3</v>
      </c>
    </row>
    <row r="106" spans="7:20" x14ac:dyDescent="0.2">
      <c r="G106" s="106">
        <f t="shared" si="55"/>
        <v>1</v>
      </c>
      <c r="H106" s="107">
        <f t="shared" si="56"/>
        <v>2.7378507871321013E-3</v>
      </c>
      <c r="S106" s="106">
        <f t="shared" si="77"/>
        <v>1</v>
      </c>
      <c r="T106" s="107">
        <f t="shared" si="76"/>
        <v>2.7378507871321013E-3</v>
      </c>
    </row>
    <row r="107" spans="7:20" x14ac:dyDescent="0.2">
      <c r="G107" s="106">
        <f t="shared" si="55"/>
        <v>1</v>
      </c>
      <c r="H107" s="107">
        <f t="shared" si="56"/>
        <v>2.7378507871321013E-3</v>
      </c>
      <c r="S107" s="106">
        <f t="shared" si="77"/>
        <v>1</v>
      </c>
      <c r="T107" s="107">
        <f t="shared" si="76"/>
        <v>2.7378507871321013E-3</v>
      </c>
    </row>
    <row r="108" spans="7:20" x14ac:dyDescent="0.2">
      <c r="G108" s="106">
        <f t="shared" si="55"/>
        <v>1</v>
      </c>
      <c r="H108" s="107">
        <f t="shared" si="56"/>
        <v>2.7378507871321013E-3</v>
      </c>
      <c r="S108" s="106">
        <f t="shared" si="77"/>
        <v>1</v>
      </c>
      <c r="T108" s="107">
        <f t="shared" si="76"/>
        <v>2.7378507871321013E-3</v>
      </c>
    </row>
    <row r="109" spans="7:20" x14ac:dyDescent="0.2">
      <c r="G109" s="106">
        <f t="shared" si="55"/>
        <v>1</v>
      </c>
      <c r="H109" s="107">
        <f t="shared" si="56"/>
        <v>2.7378507871321013E-3</v>
      </c>
      <c r="S109" s="106">
        <f t="shared" si="77"/>
        <v>1</v>
      </c>
      <c r="T109" s="107">
        <f t="shared" si="76"/>
        <v>2.7378507871321013E-3</v>
      </c>
    </row>
    <row r="110" spans="7:20" x14ac:dyDescent="0.2">
      <c r="G110" s="106">
        <f t="shared" si="55"/>
        <v>1</v>
      </c>
      <c r="H110" s="107">
        <f t="shared" si="56"/>
        <v>2.7378507871321013E-3</v>
      </c>
      <c r="S110" s="106">
        <f t="shared" si="77"/>
        <v>1</v>
      </c>
      <c r="T110" s="107">
        <f t="shared" si="76"/>
        <v>2.7378507871321013E-3</v>
      </c>
    </row>
    <row r="111" spans="7:20" x14ac:dyDescent="0.2">
      <c r="G111" s="106">
        <f t="shared" si="55"/>
        <v>1</v>
      </c>
      <c r="H111" s="107">
        <f t="shared" si="56"/>
        <v>2.7378507871321013E-3</v>
      </c>
      <c r="S111" s="106">
        <f t="shared" si="77"/>
        <v>1</v>
      </c>
      <c r="T111" s="107">
        <f t="shared" si="76"/>
        <v>2.7378507871321013E-3</v>
      </c>
    </row>
    <row r="112" spans="7:20" x14ac:dyDescent="0.2">
      <c r="G112" s="106">
        <f t="shared" si="55"/>
        <v>1</v>
      </c>
      <c r="H112" s="107">
        <f t="shared" si="56"/>
        <v>2.7378507871321013E-3</v>
      </c>
      <c r="S112" s="106">
        <f t="shared" si="77"/>
        <v>1</v>
      </c>
      <c r="T112" s="107">
        <f t="shared" si="76"/>
        <v>2.7378507871321013E-3</v>
      </c>
    </row>
    <row r="113" spans="7:20" x14ac:dyDescent="0.2">
      <c r="G113" s="106">
        <f t="shared" si="55"/>
        <v>1</v>
      </c>
      <c r="H113" s="107">
        <f t="shared" si="56"/>
        <v>2.7378507871321013E-3</v>
      </c>
      <c r="S113" s="106">
        <f t="shared" si="77"/>
        <v>1</v>
      </c>
      <c r="T113" s="107">
        <f t="shared" si="76"/>
        <v>2.7378507871321013E-3</v>
      </c>
    </row>
    <row r="114" spans="7:20" x14ac:dyDescent="0.2">
      <c r="S114" s="106">
        <f t="shared" si="77"/>
        <v>1</v>
      </c>
      <c r="T114" s="107">
        <f t="shared" si="76"/>
        <v>2.7378507871321013E-3</v>
      </c>
    </row>
    <row r="115" spans="7:20" x14ac:dyDescent="0.2">
      <c r="S115" s="106">
        <f t="shared" si="77"/>
        <v>1</v>
      </c>
      <c r="T115" s="107">
        <f t="shared" si="76"/>
        <v>2.7378507871321013E-3</v>
      </c>
    </row>
    <row r="116" spans="7:20" x14ac:dyDescent="0.2">
      <c r="S116" s="106">
        <f t="shared" si="77"/>
        <v>1</v>
      </c>
      <c r="T116" s="107">
        <f t="shared" si="76"/>
        <v>2.7378507871321013E-3</v>
      </c>
    </row>
    <row r="117" spans="7:20" x14ac:dyDescent="0.2">
      <c r="S117" s="106">
        <f t="shared" si="77"/>
        <v>1</v>
      </c>
      <c r="T117" s="107">
        <f t="shared" si="76"/>
        <v>2.7378507871321013E-3</v>
      </c>
    </row>
    <row r="118" spans="7:20" x14ac:dyDescent="0.2">
      <c r="S118" s="106">
        <f t="shared" si="77"/>
        <v>1</v>
      </c>
      <c r="T118" s="107">
        <f t="shared" si="76"/>
        <v>2.7378507871321013E-3</v>
      </c>
    </row>
    <row r="119" spans="7:20" x14ac:dyDescent="0.2">
      <c r="S119" s="106">
        <f t="shared" si="77"/>
        <v>1</v>
      </c>
      <c r="T119" s="107">
        <f t="shared" si="76"/>
        <v>2.7378507871321013E-3</v>
      </c>
    </row>
    <row r="120" spans="7:20" x14ac:dyDescent="0.2">
      <c r="S120" s="106">
        <f t="shared" si="77"/>
        <v>1</v>
      </c>
      <c r="T120" s="107">
        <f t="shared" si="76"/>
        <v>2.7378507871321013E-3</v>
      </c>
    </row>
    <row r="121" spans="7:20" x14ac:dyDescent="0.2">
      <c r="S121" s="106">
        <f t="shared" si="77"/>
        <v>1</v>
      </c>
      <c r="T121" s="107">
        <f t="shared" si="76"/>
        <v>2.7378507871321013E-3</v>
      </c>
    </row>
    <row r="122" spans="7:20" x14ac:dyDescent="0.2">
      <c r="S122" s="106">
        <f t="shared" si="77"/>
        <v>1</v>
      </c>
      <c r="T122" s="107">
        <f t="shared" si="76"/>
        <v>2.7378507871321013E-3</v>
      </c>
    </row>
    <row r="123" spans="7:20" x14ac:dyDescent="0.2">
      <c r="S123" s="106">
        <f t="shared" si="77"/>
        <v>1</v>
      </c>
      <c r="T123" s="107">
        <f t="shared" si="76"/>
        <v>2.7378507871321013E-3</v>
      </c>
    </row>
    <row r="124" spans="7:20" x14ac:dyDescent="0.2">
      <c r="S124" s="106">
        <f t="shared" si="77"/>
        <v>1</v>
      </c>
      <c r="T124" s="107">
        <f t="shared" si="76"/>
        <v>2.7378507871321013E-3</v>
      </c>
    </row>
    <row r="125" spans="7:20" x14ac:dyDescent="0.2">
      <c r="S125" s="106">
        <f t="shared" si="77"/>
        <v>1</v>
      </c>
      <c r="T125" s="107">
        <f t="shared" si="76"/>
        <v>2.7378507871321013E-3</v>
      </c>
    </row>
    <row r="126" spans="7:20" x14ac:dyDescent="0.2">
      <c r="S126" s="106">
        <f t="shared" si="77"/>
        <v>1</v>
      </c>
      <c r="T126" s="107">
        <f t="shared" si="76"/>
        <v>2.7378507871321013E-3</v>
      </c>
    </row>
    <row r="127" spans="7:20" x14ac:dyDescent="0.2">
      <c r="S127" s="106">
        <f t="shared" si="77"/>
        <v>1</v>
      </c>
      <c r="T127" s="107">
        <f t="shared" si="76"/>
        <v>2.7378507871321013E-3</v>
      </c>
    </row>
    <row r="128" spans="7:20" x14ac:dyDescent="0.2">
      <c r="S128" s="106">
        <f t="shared" si="77"/>
        <v>1</v>
      </c>
      <c r="T128" s="107">
        <f t="shared" si="76"/>
        <v>2.7378507871321013E-3</v>
      </c>
    </row>
    <row r="129" spans="19:20" x14ac:dyDescent="0.2">
      <c r="S129" s="106">
        <f t="shared" si="77"/>
        <v>1</v>
      </c>
      <c r="T129" s="107">
        <f t="shared" si="76"/>
        <v>2.7378507871321013E-3</v>
      </c>
    </row>
    <row r="130" spans="19:20" x14ac:dyDescent="0.2">
      <c r="S130" s="106">
        <f t="shared" si="77"/>
        <v>1</v>
      </c>
      <c r="T130" s="107">
        <f t="shared" si="76"/>
        <v>2.7378507871321013E-3</v>
      </c>
    </row>
    <row r="131" spans="19:20" x14ac:dyDescent="0.2">
      <c r="S131" s="106">
        <f t="shared" si="77"/>
        <v>1</v>
      </c>
      <c r="T131" s="107">
        <f t="shared" si="76"/>
        <v>2.7378507871321013E-3</v>
      </c>
    </row>
    <row r="132" spans="19:20" x14ac:dyDescent="0.2">
      <c r="S132" s="106">
        <f t="shared" si="77"/>
        <v>1</v>
      </c>
      <c r="T132" s="107">
        <f t="shared" si="76"/>
        <v>2.7378507871321013E-3</v>
      </c>
    </row>
    <row r="133" spans="19:20" x14ac:dyDescent="0.2">
      <c r="S133" s="106">
        <f t="shared" si="77"/>
        <v>1</v>
      </c>
      <c r="T133" s="107">
        <f t="shared" si="76"/>
        <v>2.7378507871321013E-3</v>
      </c>
    </row>
    <row r="134" spans="19:20" x14ac:dyDescent="0.2">
      <c r="S134" s="106">
        <f t="shared" si="77"/>
        <v>1</v>
      </c>
      <c r="T134" s="107">
        <f t="shared" si="76"/>
        <v>2.7378507871321013E-3</v>
      </c>
    </row>
    <row r="135" spans="19:20" x14ac:dyDescent="0.2">
      <c r="S135" s="106">
        <f t="shared" si="77"/>
        <v>1</v>
      </c>
      <c r="T135" s="107">
        <f t="shared" si="76"/>
        <v>2.7378507871321013E-3</v>
      </c>
    </row>
    <row r="136" spans="19:20" x14ac:dyDescent="0.2">
      <c r="S136" s="106">
        <f t="shared" si="77"/>
        <v>1</v>
      </c>
      <c r="T136" s="107">
        <f t="shared" si="76"/>
        <v>2.7378507871321013E-3</v>
      </c>
    </row>
    <row r="137" spans="19:20" x14ac:dyDescent="0.2">
      <c r="S137" s="106">
        <f t="shared" si="77"/>
        <v>1</v>
      </c>
      <c r="T137" s="107">
        <f t="shared" si="76"/>
        <v>2.7378507871321013E-3</v>
      </c>
    </row>
    <row r="138" spans="19:20" x14ac:dyDescent="0.2">
      <c r="S138" s="106">
        <f t="shared" si="77"/>
        <v>1</v>
      </c>
      <c r="T138" s="107">
        <f t="shared" si="76"/>
        <v>2.7378507871321013E-3</v>
      </c>
    </row>
    <row r="139" spans="19:20" x14ac:dyDescent="0.2">
      <c r="S139" s="106">
        <f t="shared" si="77"/>
        <v>1</v>
      </c>
      <c r="T139" s="107">
        <f t="shared" si="76"/>
        <v>2.7378507871321013E-3</v>
      </c>
    </row>
    <row r="140" spans="19:20" x14ac:dyDescent="0.2">
      <c r="S140" s="106">
        <f t="shared" si="77"/>
        <v>1</v>
      </c>
      <c r="T140" s="107">
        <f t="shared" si="76"/>
        <v>2.7378507871321013E-3</v>
      </c>
    </row>
    <row r="141" spans="19:20" x14ac:dyDescent="0.2">
      <c r="S141" s="106">
        <f t="shared" si="77"/>
        <v>1</v>
      </c>
      <c r="T141" s="107">
        <f t="shared" si="76"/>
        <v>2.7378507871321013E-3</v>
      </c>
    </row>
    <row r="142" spans="19:20" x14ac:dyDescent="0.2">
      <c r="S142" s="106">
        <f t="shared" si="77"/>
        <v>1</v>
      </c>
      <c r="T142" s="107">
        <f t="shared" si="76"/>
        <v>2.7378507871321013E-3</v>
      </c>
    </row>
    <row r="143" spans="19:20" x14ac:dyDescent="0.2">
      <c r="S143" s="106">
        <f t="shared" si="77"/>
        <v>1</v>
      </c>
      <c r="T143" s="107">
        <f t="shared" si="76"/>
        <v>2.7378507871321013E-3</v>
      </c>
    </row>
    <row r="144" spans="19:20" x14ac:dyDescent="0.2">
      <c r="S144" s="106">
        <f t="shared" si="77"/>
        <v>1</v>
      </c>
      <c r="T144" s="107">
        <f t="shared" si="76"/>
        <v>2.7378507871321013E-3</v>
      </c>
    </row>
    <row r="145" spans="19:20" x14ac:dyDescent="0.2">
      <c r="S145" s="106">
        <f t="shared" si="77"/>
        <v>1</v>
      </c>
      <c r="T145" s="107">
        <f t="shared" si="76"/>
        <v>2.7378507871321013E-3</v>
      </c>
    </row>
    <row r="146" spans="19:20" x14ac:dyDescent="0.2">
      <c r="S146" s="106">
        <f t="shared" si="77"/>
        <v>1</v>
      </c>
      <c r="T146" s="107">
        <f t="shared" si="76"/>
        <v>2.7378507871321013E-3</v>
      </c>
    </row>
    <row r="147" spans="19:20" x14ac:dyDescent="0.2">
      <c r="S147" s="106">
        <f t="shared" si="77"/>
        <v>1</v>
      </c>
      <c r="T147" s="107">
        <f t="shared" si="76"/>
        <v>2.7378507871321013E-3</v>
      </c>
    </row>
    <row r="148" spans="19:20" x14ac:dyDescent="0.2">
      <c r="S148" s="106">
        <f t="shared" si="77"/>
        <v>1</v>
      </c>
      <c r="T148" s="107">
        <f t="shared" si="76"/>
        <v>2.7378507871321013E-3</v>
      </c>
    </row>
    <row r="149" spans="19:20" x14ac:dyDescent="0.2">
      <c r="S149" s="106">
        <f t="shared" si="77"/>
        <v>1</v>
      </c>
      <c r="T149" s="107">
        <f t="shared" si="76"/>
        <v>2.7378507871321013E-3</v>
      </c>
    </row>
    <row r="150" spans="19:20" x14ac:dyDescent="0.2">
      <c r="S150" s="106">
        <f t="shared" si="77"/>
        <v>1</v>
      </c>
      <c r="T150" s="107">
        <f t="shared" si="76"/>
        <v>2.7378507871321013E-3</v>
      </c>
    </row>
    <row r="151" spans="19:20" x14ac:dyDescent="0.2">
      <c r="S151" s="106">
        <f t="shared" si="77"/>
        <v>1</v>
      </c>
      <c r="T151" s="107">
        <f t="shared" si="76"/>
        <v>2.7378507871321013E-3</v>
      </c>
    </row>
    <row r="152" spans="19:20" x14ac:dyDescent="0.2">
      <c r="S152" s="106">
        <f t="shared" si="77"/>
        <v>1</v>
      </c>
      <c r="T152" s="107">
        <f t="shared" si="76"/>
        <v>2.7378507871321013E-3</v>
      </c>
    </row>
    <row r="153" spans="19:20" x14ac:dyDescent="0.2">
      <c r="S153" s="106">
        <f t="shared" si="77"/>
        <v>1</v>
      </c>
      <c r="T153" s="107">
        <f t="shared" si="76"/>
        <v>2.7378507871321013E-3</v>
      </c>
    </row>
    <row r="154" spans="19:20" x14ac:dyDescent="0.2">
      <c r="S154" s="106">
        <f t="shared" si="77"/>
        <v>1</v>
      </c>
      <c r="T154" s="107">
        <f t="shared" si="76"/>
        <v>2.7378507871321013E-3</v>
      </c>
    </row>
    <row r="155" spans="19:20" x14ac:dyDescent="0.2">
      <c r="S155" s="106">
        <f t="shared" si="77"/>
        <v>1</v>
      </c>
      <c r="T155" s="107">
        <f t="shared" si="76"/>
        <v>2.7378507871321013E-3</v>
      </c>
    </row>
    <row r="156" spans="19:20" x14ac:dyDescent="0.2">
      <c r="S156" s="106">
        <f t="shared" si="77"/>
        <v>1</v>
      </c>
      <c r="T156" s="107">
        <f t="shared" si="76"/>
        <v>2.7378507871321013E-3</v>
      </c>
    </row>
    <row r="157" spans="19:20" x14ac:dyDescent="0.2">
      <c r="S157" s="106">
        <f t="shared" si="77"/>
        <v>1</v>
      </c>
      <c r="T157" s="107">
        <f t="shared" si="76"/>
        <v>2.7378507871321013E-3</v>
      </c>
    </row>
    <row r="158" spans="19:20" x14ac:dyDescent="0.2">
      <c r="S158" s="106">
        <f t="shared" si="77"/>
        <v>1</v>
      </c>
      <c r="T158" s="107">
        <f t="shared" si="76"/>
        <v>2.7378507871321013E-3</v>
      </c>
    </row>
    <row r="159" spans="19:20" x14ac:dyDescent="0.2">
      <c r="S159" s="106">
        <f t="shared" si="77"/>
        <v>1</v>
      </c>
      <c r="T159" s="107">
        <f t="shared" si="76"/>
        <v>2.7378507871321013E-3</v>
      </c>
    </row>
    <row r="160" spans="19:20" x14ac:dyDescent="0.2">
      <c r="S160" s="106">
        <f t="shared" si="77"/>
        <v>1</v>
      </c>
      <c r="T160" s="107">
        <f t="shared" si="76"/>
        <v>2.7378507871321013E-3</v>
      </c>
    </row>
    <row r="161" spans="19:20" x14ac:dyDescent="0.2">
      <c r="S161" s="106">
        <f t="shared" si="77"/>
        <v>1</v>
      </c>
      <c r="T161" s="107">
        <f t="shared" si="76"/>
        <v>2.7378507871321013E-3</v>
      </c>
    </row>
    <row r="162" spans="19:20" x14ac:dyDescent="0.2">
      <c r="S162" s="106">
        <f t="shared" si="77"/>
        <v>1</v>
      </c>
      <c r="T162" s="107">
        <f t="shared" si="76"/>
        <v>2.7378507871321013E-3</v>
      </c>
    </row>
    <row r="163" spans="19:20" x14ac:dyDescent="0.2">
      <c r="S163" s="106">
        <f t="shared" si="77"/>
        <v>1</v>
      </c>
      <c r="T163" s="107">
        <f t="shared" si="76"/>
        <v>2.7378507871321013E-3</v>
      </c>
    </row>
    <row r="164" spans="19:20" x14ac:dyDescent="0.2">
      <c r="S164" s="106">
        <f t="shared" si="77"/>
        <v>1</v>
      </c>
      <c r="T164" s="107">
        <f t="shared" si="76"/>
        <v>2.7378507871321013E-3</v>
      </c>
    </row>
    <row r="165" spans="19:20" x14ac:dyDescent="0.2">
      <c r="S165" s="106">
        <f t="shared" si="77"/>
        <v>1</v>
      </c>
      <c r="T165" s="107">
        <f t="shared" si="76"/>
        <v>2.7378507871321013E-3</v>
      </c>
    </row>
    <row r="166" spans="19:20" x14ac:dyDescent="0.2">
      <c r="S166" s="106">
        <f t="shared" si="77"/>
        <v>1</v>
      </c>
      <c r="T166" s="107">
        <f t="shared" si="76"/>
        <v>2.7378507871321013E-3</v>
      </c>
    </row>
    <row r="167" spans="19:20" x14ac:dyDescent="0.2">
      <c r="S167" s="106">
        <f t="shared" si="77"/>
        <v>1</v>
      </c>
      <c r="T167" s="107">
        <f t="shared" si="76"/>
        <v>2.7378507871321013E-3</v>
      </c>
    </row>
    <row r="168" spans="19:20" x14ac:dyDescent="0.2">
      <c r="S168" s="106">
        <f t="shared" si="77"/>
        <v>1</v>
      </c>
      <c r="T168" s="107">
        <f t="shared" ref="T168:T231" si="78">S168/365.25</f>
        <v>2.7378507871321013E-3</v>
      </c>
    </row>
    <row r="169" spans="19:20" x14ac:dyDescent="0.2">
      <c r="S169" s="106">
        <f t="shared" ref="S169:S232" si="79">SUM(R169-Q169)+1</f>
        <v>1</v>
      </c>
      <c r="T169" s="107">
        <f t="shared" si="78"/>
        <v>2.7378507871321013E-3</v>
      </c>
    </row>
    <row r="170" spans="19:20" x14ac:dyDescent="0.2">
      <c r="S170" s="106">
        <f t="shared" si="79"/>
        <v>1</v>
      </c>
      <c r="T170" s="107">
        <f t="shared" si="78"/>
        <v>2.7378507871321013E-3</v>
      </c>
    </row>
    <row r="171" spans="19:20" x14ac:dyDescent="0.2">
      <c r="S171" s="106">
        <f t="shared" si="79"/>
        <v>1</v>
      </c>
      <c r="T171" s="107">
        <f t="shared" si="78"/>
        <v>2.7378507871321013E-3</v>
      </c>
    </row>
    <row r="172" spans="19:20" x14ac:dyDescent="0.2">
      <c r="S172" s="106">
        <f t="shared" si="79"/>
        <v>1</v>
      </c>
      <c r="T172" s="107">
        <f t="shared" si="78"/>
        <v>2.7378507871321013E-3</v>
      </c>
    </row>
    <row r="173" spans="19:20" x14ac:dyDescent="0.2">
      <c r="S173" s="106">
        <f t="shared" si="79"/>
        <v>1</v>
      </c>
      <c r="T173" s="107">
        <f t="shared" si="78"/>
        <v>2.7378507871321013E-3</v>
      </c>
    </row>
    <row r="174" spans="19:20" x14ac:dyDescent="0.2">
      <c r="S174" s="106">
        <f t="shared" si="79"/>
        <v>1</v>
      </c>
      <c r="T174" s="107">
        <f t="shared" si="78"/>
        <v>2.7378507871321013E-3</v>
      </c>
    </row>
    <row r="175" spans="19:20" x14ac:dyDescent="0.2">
      <c r="S175" s="106">
        <f t="shared" si="79"/>
        <v>1</v>
      </c>
      <c r="T175" s="107">
        <f t="shared" si="78"/>
        <v>2.7378507871321013E-3</v>
      </c>
    </row>
    <row r="176" spans="19:20" x14ac:dyDescent="0.2">
      <c r="S176" s="106">
        <f t="shared" si="79"/>
        <v>1</v>
      </c>
      <c r="T176" s="107">
        <f t="shared" si="78"/>
        <v>2.7378507871321013E-3</v>
      </c>
    </row>
    <row r="177" spans="19:20" x14ac:dyDescent="0.2">
      <c r="S177" s="106">
        <f t="shared" si="79"/>
        <v>1</v>
      </c>
      <c r="T177" s="107">
        <f t="shared" si="78"/>
        <v>2.7378507871321013E-3</v>
      </c>
    </row>
    <row r="178" spans="19:20" x14ac:dyDescent="0.2">
      <c r="S178" s="106">
        <f t="shared" si="79"/>
        <v>1</v>
      </c>
      <c r="T178" s="107">
        <f t="shared" si="78"/>
        <v>2.7378507871321013E-3</v>
      </c>
    </row>
    <row r="179" spans="19:20" x14ac:dyDescent="0.2">
      <c r="S179" s="106">
        <f t="shared" si="79"/>
        <v>1</v>
      </c>
      <c r="T179" s="107">
        <f t="shared" si="78"/>
        <v>2.7378507871321013E-3</v>
      </c>
    </row>
    <row r="180" spans="19:20" x14ac:dyDescent="0.2">
      <c r="S180" s="106">
        <f t="shared" si="79"/>
        <v>1</v>
      </c>
      <c r="T180" s="107">
        <f t="shared" si="78"/>
        <v>2.7378507871321013E-3</v>
      </c>
    </row>
    <row r="181" spans="19:20" x14ac:dyDescent="0.2">
      <c r="S181" s="106">
        <f t="shared" si="79"/>
        <v>1</v>
      </c>
      <c r="T181" s="107">
        <f t="shared" si="78"/>
        <v>2.7378507871321013E-3</v>
      </c>
    </row>
    <row r="182" spans="19:20" x14ac:dyDescent="0.2">
      <c r="S182" s="106">
        <f t="shared" si="79"/>
        <v>1</v>
      </c>
      <c r="T182" s="107">
        <f t="shared" si="78"/>
        <v>2.7378507871321013E-3</v>
      </c>
    </row>
    <row r="183" spans="19:20" x14ac:dyDescent="0.2">
      <c r="S183" s="106">
        <f t="shared" si="79"/>
        <v>1</v>
      </c>
      <c r="T183" s="107">
        <f t="shared" si="78"/>
        <v>2.7378507871321013E-3</v>
      </c>
    </row>
    <row r="184" spans="19:20" x14ac:dyDescent="0.2">
      <c r="S184" s="106">
        <f t="shared" si="79"/>
        <v>1</v>
      </c>
      <c r="T184" s="107">
        <f t="shared" si="78"/>
        <v>2.7378507871321013E-3</v>
      </c>
    </row>
    <row r="185" spans="19:20" x14ac:dyDescent="0.2">
      <c r="S185" s="106">
        <f t="shared" si="79"/>
        <v>1</v>
      </c>
      <c r="T185" s="107">
        <f t="shared" si="78"/>
        <v>2.7378507871321013E-3</v>
      </c>
    </row>
    <row r="186" spans="19:20" x14ac:dyDescent="0.2">
      <c r="S186" s="106">
        <f t="shared" si="79"/>
        <v>1</v>
      </c>
      <c r="T186" s="107">
        <f t="shared" si="78"/>
        <v>2.7378507871321013E-3</v>
      </c>
    </row>
    <row r="187" spans="19:20" x14ac:dyDescent="0.2">
      <c r="S187" s="106">
        <f t="shared" si="79"/>
        <v>1</v>
      </c>
      <c r="T187" s="107">
        <f t="shared" si="78"/>
        <v>2.7378507871321013E-3</v>
      </c>
    </row>
    <row r="188" spans="19:20" x14ac:dyDescent="0.2">
      <c r="S188" s="106">
        <f t="shared" si="79"/>
        <v>1</v>
      </c>
      <c r="T188" s="107">
        <f t="shared" si="78"/>
        <v>2.7378507871321013E-3</v>
      </c>
    </row>
    <row r="189" spans="19:20" x14ac:dyDescent="0.2">
      <c r="S189" s="106">
        <f t="shared" si="79"/>
        <v>1</v>
      </c>
      <c r="T189" s="107">
        <f t="shared" si="78"/>
        <v>2.7378507871321013E-3</v>
      </c>
    </row>
    <row r="190" spans="19:20" x14ac:dyDescent="0.2">
      <c r="S190" s="106">
        <f t="shared" si="79"/>
        <v>1</v>
      </c>
      <c r="T190" s="107">
        <f t="shared" si="78"/>
        <v>2.7378507871321013E-3</v>
      </c>
    </row>
    <row r="191" spans="19:20" x14ac:dyDescent="0.2">
      <c r="S191" s="106">
        <f t="shared" si="79"/>
        <v>1</v>
      </c>
      <c r="T191" s="107">
        <f t="shared" si="78"/>
        <v>2.7378507871321013E-3</v>
      </c>
    </row>
    <row r="192" spans="19:20" x14ac:dyDescent="0.2">
      <c r="S192" s="106">
        <f t="shared" si="79"/>
        <v>1</v>
      </c>
      <c r="T192" s="107">
        <f t="shared" si="78"/>
        <v>2.7378507871321013E-3</v>
      </c>
    </row>
    <row r="193" spans="19:20" x14ac:dyDescent="0.2">
      <c r="S193" s="106">
        <f t="shared" si="79"/>
        <v>1</v>
      </c>
      <c r="T193" s="107">
        <f t="shared" si="78"/>
        <v>2.7378507871321013E-3</v>
      </c>
    </row>
    <row r="194" spans="19:20" x14ac:dyDescent="0.2">
      <c r="S194" s="106">
        <f t="shared" si="79"/>
        <v>1</v>
      </c>
      <c r="T194" s="107">
        <f t="shared" si="78"/>
        <v>2.7378507871321013E-3</v>
      </c>
    </row>
    <row r="195" spans="19:20" x14ac:dyDescent="0.2">
      <c r="S195" s="106">
        <f t="shared" si="79"/>
        <v>1</v>
      </c>
      <c r="T195" s="107">
        <f t="shared" si="78"/>
        <v>2.7378507871321013E-3</v>
      </c>
    </row>
    <row r="196" spans="19:20" x14ac:dyDescent="0.2">
      <c r="S196" s="106">
        <f t="shared" si="79"/>
        <v>1</v>
      </c>
      <c r="T196" s="107">
        <f t="shared" si="78"/>
        <v>2.7378507871321013E-3</v>
      </c>
    </row>
    <row r="197" spans="19:20" x14ac:dyDescent="0.2">
      <c r="S197" s="106">
        <f t="shared" si="79"/>
        <v>1</v>
      </c>
      <c r="T197" s="107">
        <f t="shared" si="78"/>
        <v>2.7378507871321013E-3</v>
      </c>
    </row>
    <row r="198" spans="19:20" x14ac:dyDescent="0.2">
      <c r="S198" s="106">
        <f t="shared" si="79"/>
        <v>1</v>
      </c>
      <c r="T198" s="107">
        <f t="shared" si="78"/>
        <v>2.7378507871321013E-3</v>
      </c>
    </row>
    <row r="199" spans="19:20" x14ac:dyDescent="0.2">
      <c r="S199" s="106">
        <f t="shared" si="79"/>
        <v>1</v>
      </c>
      <c r="T199" s="107">
        <f t="shared" si="78"/>
        <v>2.7378507871321013E-3</v>
      </c>
    </row>
    <row r="200" spans="19:20" x14ac:dyDescent="0.2">
      <c r="S200" s="106">
        <f t="shared" si="79"/>
        <v>1</v>
      </c>
      <c r="T200" s="107">
        <f t="shared" si="78"/>
        <v>2.7378507871321013E-3</v>
      </c>
    </row>
    <row r="201" spans="19:20" x14ac:dyDescent="0.2">
      <c r="S201" s="106">
        <f t="shared" si="79"/>
        <v>1</v>
      </c>
      <c r="T201" s="107">
        <f t="shared" si="78"/>
        <v>2.7378507871321013E-3</v>
      </c>
    </row>
    <row r="202" spans="19:20" x14ac:dyDescent="0.2">
      <c r="S202" s="106">
        <f t="shared" si="79"/>
        <v>1</v>
      </c>
      <c r="T202" s="107">
        <f t="shared" si="78"/>
        <v>2.7378507871321013E-3</v>
      </c>
    </row>
    <row r="203" spans="19:20" x14ac:dyDescent="0.2">
      <c r="S203" s="106">
        <f t="shared" si="79"/>
        <v>1</v>
      </c>
      <c r="T203" s="107">
        <f t="shared" si="78"/>
        <v>2.7378507871321013E-3</v>
      </c>
    </row>
    <row r="204" spans="19:20" x14ac:dyDescent="0.2">
      <c r="S204" s="106">
        <f t="shared" si="79"/>
        <v>1</v>
      </c>
      <c r="T204" s="107">
        <f t="shared" si="78"/>
        <v>2.7378507871321013E-3</v>
      </c>
    </row>
    <row r="205" spans="19:20" x14ac:dyDescent="0.2">
      <c r="S205" s="106">
        <f t="shared" si="79"/>
        <v>1</v>
      </c>
      <c r="T205" s="107">
        <f t="shared" si="78"/>
        <v>2.7378507871321013E-3</v>
      </c>
    </row>
    <row r="206" spans="19:20" x14ac:dyDescent="0.2">
      <c r="S206" s="106">
        <f t="shared" si="79"/>
        <v>1</v>
      </c>
      <c r="T206" s="107">
        <f t="shared" si="78"/>
        <v>2.7378507871321013E-3</v>
      </c>
    </row>
    <row r="207" spans="19:20" x14ac:dyDescent="0.2">
      <c r="S207" s="106">
        <f t="shared" si="79"/>
        <v>1</v>
      </c>
      <c r="T207" s="107">
        <f t="shared" si="78"/>
        <v>2.7378507871321013E-3</v>
      </c>
    </row>
    <row r="208" spans="19:20" x14ac:dyDescent="0.2">
      <c r="S208" s="106">
        <f t="shared" si="79"/>
        <v>1</v>
      </c>
      <c r="T208" s="107">
        <f t="shared" si="78"/>
        <v>2.7378507871321013E-3</v>
      </c>
    </row>
    <row r="209" spans="19:20" x14ac:dyDescent="0.2">
      <c r="S209" s="106">
        <f t="shared" si="79"/>
        <v>1</v>
      </c>
      <c r="T209" s="107">
        <f t="shared" si="78"/>
        <v>2.7378507871321013E-3</v>
      </c>
    </row>
    <row r="210" spans="19:20" x14ac:dyDescent="0.2">
      <c r="S210" s="106">
        <f t="shared" si="79"/>
        <v>1</v>
      </c>
      <c r="T210" s="107">
        <f t="shared" si="78"/>
        <v>2.7378507871321013E-3</v>
      </c>
    </row>
    <row r="211" spans="19:20" x14ac:dyDescent="0.2">
      <c r="S211" s="106">
        <f t="shared" si="79"/>
        <v>1</v>
      </c>
      <c r="T211" s="107">
        <f t="shared" si="78"/>
        <v>2.7378507871321013E-3</v>
      </c>
    </row>
    <row r="212" spans="19:20" x14ac:dyDescent="0.2">
      <c r="S212" s="106">
        <f t="shared" si="79"/>
        <v>1</v>
      </c>
      <c r="T212" s="107">
        <f t="shared" si="78"/>
        <v>2.7378507871321013E-3</v>
      </c>
    </row>
    <row r="213" spans="19:20" x14ac:dyDescent="0.2">
      <c r="S213" s="106">
        <f t="shared" si="79"/>
        <v>1</v>
      </c>
      <c r="T213" s="107">
        <f t="shared" si="78"/>
        <v>2.7378507871321013E-3</v>
      </c>
    </row>
    <row r="214" spans="19:20" x14ac:dyDescent="0.2">
      <c r="S214" s="106">
        <f t="shared" si="79"/>
        <v>1</v>
      </c>
      <c r="T214" s="107">
        <f t="shared" si="78"/>
        <v>2.7378507871321013E-3</v>
      </c>
    </row>
    <row r="215" spans="19:20" x14ac:dyDescent="0.2">
      <c r="S215" s="106">
        <f t="shared" si="79"/>
        <v>1</v>
      </c>
      <c r="T215" s="107">
        <f t="shared" si="78"/>
        <v>2.7378507871321013E-3</v>
      </c>
    </row>
    <row r="216" spans="19:20" x14ac:dyDescent="0.2">
      <c r="S216" s="106">
        <f t="shared" si="79"/>
        <v>1</v>
      </c>
      <c r="T216" s="107">
        <f t="shared" si="78"/>
        <v>2.7378507871321013E-3</v>
      </c>
    </row>
    <row r="217" spans="19:20" x14ac:dyDescent="0.2">
      <c r="S217" s="106">
        <f t="shared" si="79"/>
        <v>1</v>
      </c>
      <c r="T217" s="107">
        <f t="shared" si="78"/>
        <v>2.7378507871321013E-3</v>
      </c>
    </row>
    <row r="218" spans="19:20" x14ac:dyDescent="0.2">
      <c r="S218" s="106">
        <f t="shared" si="79"/>
        <v>1</v>
      </c>
      <c r="T218" s="107">
        <f t="shared" si="78"/>
        <v>2.7378507871321013E-3</v>
      </c>
    </row>
    <row r="219" spans="19:20" x14ac:dyDescent="0.2">
      <c r="S219" s="106">
        <f t="shared" si="79"/>
        <v>1</v>
      </c>
      <c r="T219" s="107">
        <f t="shared" si="78"/>
        <v>2.7378507871321013E-3</v>
      </c>
    </row>
    <row r="220" spans="19:20" x14ac:dyDescent="0.2">
      <c r="S220" s="106">
        <f t="shared" si="79"/>
        <v>1</v>
      </c>
      <c r="T220" s="107">
        <f t="shared" si="78"/>
        <v>2.7378507871321013E-3</v>
      </c>
    </row>
    <row r="221" spans="19:20" x14ac:dyDescent="0.2">
      <c r="S221" s="106">
        <f t="shared" si="79"/>
        <v>1</v>
      </c>
      <c r="T221" s="107">
        <f t="shared" si="78"/>
        <v>2.7378507871321013E-3</v>
      </c>
    </row>
    <row r="222" spans="19:20" x14ac:dyDescent="0.2">
      <c r="S222" s="106">
        <f t="shared" si="79"/>
        <v>1</v>
      </c>
      <c r="T222" s="107">
        <f t="shared" si="78"/>
        <v>2.7378507871321013E-3</v>
      </c>
    </row>
    <row r="223" spans="19:20" x14ac:dyDescent="0.2">
      <c r="S223" s="106">
        <f t="shared" si="79"/>
        <v>1</v>
      </c>
      <c r="T223" s="107">
        <f t="shared" si="78"/>
        <v>2.7378507871321013E-3</v>
      </c>
    </row>
    <row r="224" spans="19:20" x14ac:dyDescent="0.2">
      <c r="S224" s="106">
        <f t="shared" si="79"/>
        <v>1</v>
      </c>
      <c r="T224" s="107">
        <f t="shared" si="78"/>
        <v>2.7378507871321013E-3</v>
      </c>
    </row>
    <row r="225" spans="19:20" x14ac:dyDescent="0.2">
      <c r="S225" s="106">
        <f t="shared" si="79"/>
        <v>1</v>
      </c>
      <c r="T225" s="107">
        <f t="shared" si="78"/>
        <v>2.7378507871321013E-3</v>
      </c>
    </row>
    <row r="226" spans="19:20" x14ac:dyDescent="0.2">
      <c r="S226" s="106">
        <f t="shared" si="79"/>
        <v>1</v>
      </c>
      <c r="T226" s="107">
        <f t="shared" si="78"/>
        <v>2.7378507871321013E-3</v>
      </c>
    </row>
    <row r="227" spans="19:20" x14ac:dyDescent="0.2">
      <c r="S227" s="106">
        <f t="shared" si="79"/>
        <v>1</v>
      </c>
      <c r="T227" s="107">
        <f t="shared" si="78"/>
        <v>2.7378507871321013E-3</v>
      </c>
    </row>
    <row r="228" spans="19:20" x14ac:dyDescent="0.2">
      <c r="S228" s="106">
        <f t="shared" si="79"/>
        <v>1</v>
      </c>
      <c r="T228" s="107">
        <f t="shared" si="78"/>
        <v>2.7378507871321013E-3</v>
      </c>
    </row>
    <row r="229" spans="19:20" x14ac:dyDescent="0.2">
      <c r="S229" s="106">
        <f t="shared" si="79"/>
        <v>1</v>
      </c>
      <c r="T229" s="107">
        <f t="shared" si="78"/>
        <v>2.7378507871321013E-3</v>
      </c>
    </row>
    <row r="230" spans="19:20" x14ac:dyDescent="0.2">
      <c r="S230" s="106">
        <f t="shared" si="79"/>
        <v>1</v>
      </c>
      <c r="T230" s="107">
        <f t="shared" si="78"/>
        <v>2.7378507871321013E-3</v>
      </c>
    </row>
    <row r="231" spans="19:20" x14ac:dyDescent="0.2">
      <c r="S231" s="106">
        <f t="shared" si="79"/>
        <v>1</v>
      </c>
      <c r="T231" s="107">
        <f t="shared" si="78"/>
        <v>2.7378507871321013E-3</v>
      </c>
    </row>
    <row r="232" spans="19:20" x14ac:dyDescent="0.2">
      <c r="S232" s="106">
        <f t="shared" si="79"/>
        <v>1</v>
      </c>
      <c r="T232" s="107">
        <f>S232/365.25</f>
        <v>2.7378507871321013E-3</v>
      </c>
    </row>
    <row r="233" spans="19:20" x14ac:dyDescent="0.2">
      <c r="S233" s="106">
        <f>SUM(R233-Q233)+1</f>
        <v>1</v>
      </c>
      <c r="T233" s="107">
        <f>S233/365.25</f>
        <v>2.7378507871321013E-3</v>
      </c>
    </row>
    <row r="234" spans="19:20" x14ac:dyDescent="0.2">
      <c r="S234" s="106">
        <f>SUM(R234-Q234)+1</f>
        <v>1</v>
      </c>
      <c r="T234" s="107">
        <f>S234/365.25</f>
        <v>2.7378507871321013E-3</v>
      </c>
    </row>
    <row r="235" spans="19:20" x14ac:dyDescent="0.2">
      <c r="S235" s="106">
        <f>SUM(R235-Q235)+1</f>
        <v>1</v>
      </c>
      <c r="T235" s="107">
        <f>S235/365.25</f>
        <v>2.7378507871321013E-3</v>
      </c>
    </row>
    <row r="236" spans="19:20" x14ac:dyDescent="0.2">
      <c r="S236" s="106">
        <f>SUM(R236-Q236)+1</f>
        <v>1</v>
      </c>
      <c r="T236" s="107">
        <f>S236/365.25</f>
        <v>2.7378507871321013E-3</v>
      </c>
    </row>
  </sheetData>
  <mergeCells count="1">
    <mergeCell ref="A1:V1"/>
  </mergeCells>
  <phoneticPr fontId="1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2"/>
  <sheetViews>
    <sheetView topLeftCell="C1" workbookViewId="0">
      <selection activeCell="I23" sqref="I23"/>
    </sheetView>
  </sheetViews>
  <sheetFormatPr defaultColWidth="8.85546875" defaultRowHeight="12.75" x14ac:dyDescent="0.2"/>
  <cols>
    <col min="1" max="1" width="20.85546875" customWidth="1"/>
    <col min="2" max="2" width="12.85546875" style="38" bestFit="1" customWidth="1"/>
    <col min="3" max="3" width="12.85546875" style="38" customWidth="1"/>
    <col min="4" max="4" width="12.7109375" style="38" bestFit="1" customWidth="1"/>
    <col min="5" max="5" width="14.42578125" style="86" customWidth="1"/>
    <col min="6" max="6" width="16" style="86" customWidth="1"/>
    <col min="7" max="7" width="14.42578125" style="38" bestFit="1" customWidth="1"/>
    <col min="8" max="8" width="13.85546875" style="38" bestFit="1" customWidth="1"/>
    <col min="9" max="9" width="44.42578125" style="86" customWidth="1"/>
  </cols>
  <sheetData>
    <row r="1" spans="1:9" ht="18" x14ac:dyDescent="0.25">
      <c r="A1" s="125" t="s">
        <v>431</v>
      </c>
      <c r="B1" s="125"/>
      <c r="C1" s="125"/>
      <c r="D1" s="125"/>
      <c r="E1" s="125"/>
      <c r="F1" s="125"/>
      <c r="G1" s="125"/>
      <c r="H1" s="125"/>
      <c r="I1" s="125"/>
    </row>
    <row r="3" spans="1:9" s="15" customFormat="1" x14ac:dyDescent="0.2">
      <c r="A3" s="15" t="s">
        <v>0</v>
      </c>
      <c r="B3" s="15" t="s">
        <v>432</v>
      </c>
      <c r="C3" s="15" t="s">
        <v>211</v>
      </c>
      <c r="D3" s="15" t="s">
        <v>44</v>
      </c>
      <c r="E3" s="15" t="s">
        <v>448</v>
      </c>
      <c r="F3" s="15" t="s">
        <v>264</v>
      </c>
      <c r="G3" s="15" t="s">
        <v>348</v>
      </c>
      <c r="H3" s="15" t="s">
        <v>433</v>
      </c>
      <c r="I3" s="15" t="s">
        <v>434</v>
      </c>
    </row>
    <row r="4" spans="1:9" x14ac:dyDescent="0.2">
      <c r="A4" s="25" t="s">
        <v>435</v>
      </c>
      <c r="B4" s="38" t="s">
        <v>436</v>
      </c>
      <c r="C4" s="16" t="s">
        <v>242</v>
      </c>
      <c r="D4" s="16">
        <v>47.19</v>
      </c>
      <c r="E4" s="17" t="s">
        <v>265</v>
      </c>
      <c r="F4" s="17" t="s">
        <v>266</v>
      </c>
      <c r="G4" s="19">
        <v>40151</v>
      </c>
      <c r="H4" s="87">
        <v>40816</v>
      </c>
      <c r="I4" s="86" t="s">
        <v>440</v>
      </c>
    </row>
    <row r="5" spans="1:9" x14ac:dyDescent="0.2">
      <c r="A5" s="25" t="s">
        <v>437</v>
      </c>
      <c r="B5" s="38" t="s">
        <v>438</v>
      </c>
      <c r="C5" s="38" t="s">
        <v>245</v>
      </c>
      <c r="D5" s="42">
        <v>44.12</v>
      </c>
      <c r="E5" s="17" t="s">
        <v>449</v>
      </c>
      <c r="F5" s="17" t="s">
        <v>450</v>
      </c>
      <c r="G5" s="19">
        <v>31374</v>
      </c>
      <c r="H5" s="87">
        <v>40816</v>
      </c>
      <c r="I5" s="86" t="s">
        <v>440</v>
      </c>
    </row>
    <row r="6" spans="1:9" x14ac:dyDescent="0.2">
      <c r="A6" s="25" t="s">
        <v>439</v>
      </c>
      <c r="B6" s="38" t="s">
        <v>436</v>
      </c>
      <c r="C6" s="38" t="s">
        <v>245</v>
      </c>
      <c r="D6" s="42">
        <v>10.89</v>
      </c>
      <c r="E6" s="17" t="s">
        <v>451</v>
      </c>
      <c r="F6" s="17" t="s">
        <v>452</v>
      </c>
      <c r="G6" s="19">
        <v>36834</v>
      </c>
      <c r="H6" s="87">
        <v>40816</v>
      </c>
      <c r="I6" s="86" t="s">
        <v>440</v>
      </c>
    </row>
    <row r="7" spans="1:9" x14ac:dyDescent="0.2">
      <c r="A7" s="25" t="s">
        <v>435</v>
      </c>
      <c r="B7" s="38" t="s">
        <v>436</v>
      </c>
      <c r="C7" s="38" t="s">
        <v>245</v>
      </c>
      <c r="D7" s="42">
        <v>51.97</v>
      </c>
      <c r="E7" s="17" t="s">
        <v>265</v>
      </c>
      <c r="F7" s="17" t="s">
        <v>266</v>
      </c>
      <c r="G7" s="19">
        <v>40248</v>
      </c>
      <c r="H7" s="87">
        <v>40816</v>
      </c>
      <c r="I7" s="86" t="s">
        <v>440</v>
      </c>
    </row>
    <row r="8" spans="1:9" x14ac:dyDescent="0.2">
      <c r="A8" s="25" t="s">
        <v>437</v>
      </c>
      <c r="B8" s="38" t="s">
        <v>438</v>
      </c>
      <c r="C8" s="38" t="s">
        <v>221</v>
      </c>
      <c r="D8" s="42">
        <v>44.12</v>
      </c>
      <c r="E8" s="17" t="s">
        <v>449</v>
      </c>
      <c r="F8" s="17" t="s">
        <v>450</v>
      </c>
      <c r="G8" s="19">
        <v>31374</v>
      </c>
      <c r="H8" s="87">
        <v>40816</v>
      </c>
      <c r="I8" s="86" t="s">
        <v>440</v>
      </c>
    </row>
    <row r="9" spans="1:9" x14ac:dyDescent="0.2">
      <c r="A9" s="25" t="s">
        <v>439</v>
      </c>
      <c r="B9" s="38" t="s">
        <v>436</v>
      </c>
      <c r="C9" s="38" t="s">
        <v>221</v>
      </c>
      <c r="D9" s="42">
        <v>10.89</v>
      </c>
      <c r="E9" s="17" t="s">
        <v>451</v>
      </c>
      <c r="F9" s="17" t="s">
        <v>452</v>
      </c>
      <c r="G9" s="19">
        <v>36834</v>
      </c>
      <c r="H9" s="87">
        <v>40816</v>
      </c>
      <c r="I9" s="86" t="s">
        <v>440</v>
      </c>
    </row>
    <row r="10" spans="1:9" x14ac:dyDescent="0.2">
      <c r="A10" s="25" t="s">
        <v>435</v>
      </c>
      <c r="B10" s="38" t="s">
        <v>436</v>
      </c>
      <c r="C10" s="38" t="s">
        <v>221</v>
      </c>
      <c r="D10" s="42">
        <v>53.12</v>
      </c>
      <c r="E10" s="17" t="s">
        <v>265</v>
      </c>
      <c r="F10" s="17" t="s">
        <v>266</v>
      </c>
      <c r="G10" s="19">
        <v>40866</v>
      </c>
      <c r="H10" s="87">
        <v>40816</v>
      </c>
      <c r="I10" s="86" t="s">
        <v>440</v>
      </c>
    </row>
    <row r="11" spans="1:9" x14ac:dyDescent="0.2">
      <c r="A11" s="25" t="s">
        <v>437</v>
      </c>
      <c r="B11" s="38" t="s">
        <v>438</v>
      </c>
      <c r="C11" s="38" t="s">
        <v>230</v>
      </c>
      <c r="D11" s="42">
        <v>47.28</v>
      </c>
      <c r="E11" s="17" t="s">
        <v>449</v>
      </c>
      <c r="F11" s="17" t="s">
        <v>450</v>
      </c>
      <c r="G11" s="19">
        <v>32062</v>
      </c>
      <c r="H11" s="87">
        <v>40816</v>
      </c>
      <c r="I11" s="86" t="s">
        <v>440</v>
      </c>
    </row>
    <row r="12" spans="1:9" x14ac:dyDescent="0.2">
      <c r="A12" s="25" t="s">
        <v>439</v>
      </c>
      <c r="B12" s="38" t="s">
        <v>436</v>
      </c>
      <c r="C12" s="38" t="s">
        <v>230</v>
      </c>
      <c r="D12" s="42">
        <v>10.89</v>
      </c>
      <c r="E12" s="17" t="s">
        <v>451</v>
      </c>
      <c r="F12" s="17" t="s">
        <v>452</v>
      </c>
      <c r="G12" s="19">
        <v>36834</v>
      </c>
      <c r="H12" s="87">
        <v>40816</v>
      </c>
      <c r="I12" s="86" t="s">
        <v>440</v>
      </c>
    </row>
    <row r="13" spans="1:9" x14ac:dyDescent="0.2">
      <c r="A13" s="25" t="s">
        <v>435</v>
      </c>
      <c r="B13" s="38" t="s">
        <v>436</v>
      </c>
      <c r="C13" s="38" t="s">
        <v>230</v>
      </c>
      <c r="D13" s="42">
        <v>53.12</v>
      </c>
      <c r="E13" s="17" t="s">
        <v>265</v>
      </c>
      <c r="F13" s="17" t="s">
        <v>266</v>
      </c>
      <c r="G13" s="19">
        <v>40866</v>
      </c>
      <c r="H13" s="87">
        <v>40816</v>
      </c>
      <c r="I13" s="86" t="s">
        <v>440</v>
      </c>
    </row>
    <row r="14" spans="1:9" x14ac:dyDescent="0.2">
      <c r="A14" s="25" t="s">
        <v>437</v>
      </c>
      <c r="B14" s="38" t="s">
        <v>438</v>
      </c>
      <c r="C14" s="38" t="s">
        <v>224</v>
      </c>
      <c r="D14" s="42">
        <v>49.66</v>
      </c>
      <c r="E14" s="17" t="s">
        <v>449</v>
      </c>
      <c r="F14" s="17" t="s">
        <v>450</v>
      </c>
      <c r="G14" s="19">
        <v>32095</v>
      </c>
      <c r="H14" s="87">
        <v>40816</v>
      </c>
      <c r="I14" s="86" t="s">
        <v>440</v>
      </c>
    </row>
    <row r="15" spans="1:9" x14ac:dyDescent="0.2">
      <c r="A15" s="25" t="s">
        <v>439</v>
      </c>
      <c r="B15" s="38" t="s">
        <v>436</v>
      </c>
      <c r="C15" s="38" t="s">
        <v>224</v>
      </c>
      <c r="D15" s="42">
        <v>10.89</v>
      </c>
      <c r="E15" s="17" t="s">
        <v>451</v>
      </c>
      <c r="F15" s="17" t="s">
        <v>452</v>
      </c>
      <c r="G15" s="19">
        <v>36834</v>
      </c>
      <c r="H15" s="87">
        <v>40816</v>
      </c>
      <c r="I15" s="86" t="s">
        <v>440</v>
      </c>
    </row>
    <row r="16" spans="1:9" x14ac:dyDescent="0.2">
      <c r="A16" s="25" t="s">
        <v>435</v>
      </c>
      <c r="B16" s="38" t="s">
        <v>436</v>
      </c>
      <c r="C16" s="38" t="s">
        <v>224</v>
      </c>
      <c r="D16" s="42">
        <v>53.12</v>
      </c>
      <c r="E16" s="17" t="s">
        <v>265</v>
      </c>
      <c r="F16" s="17" t="s">
        <v>266</v>
      </c>
      <c r="G16" s="19">
        <v>40866</v>
      </c>
      <c r="H16" s="87">
        <v>40816</v>
      </c>
      <c r="I16" s="86" t="s">
        <v>440</v>
      </c>
    </row>
    <row r="17" spans="1:9" x14ac:dyDescent="0.2">
      <c r="A17" s="25" t="s">
        <v>437</v>
      </c>
      <c r="B17" s="38" t="s">
        <v>438</v>
      </c>
      <c r="C17" s="38" t="s">
        <v>226</v>
      </c>
      <c r="D17" s="38">
        <v>49.66</v>
      </c>
      <c r="E17" s="86" t="s">
        <v>449</v>
      </c>
      <c r="F17" s="86" t="s">
        <v>450</v>
      </c>
      <c r="G17" s="109">
        <v>32095</v>
      </c>
      <c r="H17" s="87">
        <v>36251</v>
      </c>
      <c r="I17" s="86" t="s">
        <v>656</v>
      </c>
    </row>
    <row r="18" spans="1:9" x14ac:dyDescent="0.2">
      <c r="C18" s="38" t="s">
        <v>227</v>
      </c>
      <c r="D18" s="38">
        <v>49.66</v>
      </c>
      <c r="E18" s="86" t="s">
        <v>449</v>
      </c>
      <c r="F18" s="86" t="s">
        <v>450</v>
      </c>
      <c r="G18" s="109">
        <v>32095</v>
      </c>
      <c r="H18" s="87">
        <v>36251</v>
      </c>
      <c r="I18" s="86" t="s">
        <v>656</v>
      </c>
    </row>
    <row r="19" spans="1:9" x14ac:dyDescent="0.2">
      <c r="C19" s="38" t="s">
        <v>657</v>
      </c>
      <c r="D19" s="38">
        <v>49.66</v>
      </c>
      <c r="E19" s="86" t="s">
        <v>449</v>
      </c>
      <c r="F19" s="86" t="s">
        <v>450</v>
      </c>
      <c r="G19" s="109">
        <v>32095</v>
      </c>
      <c r="H19" s="87">
        <v>36251</v>
      </c>
      <c r="I19" s="86" t="s">
        <v>656</v>
      </c>
    </row>
    <row r="20" spans="1:9" x14ac:dyDescent="0.2">
      <c r="H20" s="87"/>
    </row>
    <row r="21" spans="1:9" x14ac:dyDescent="0.2">
      <c r="H21" s="87"/>
    </row>
    <row r="22" spans="1:9" x14ac:dyDescent="0.2">
      <c r="H22" s="87"/>
    </row>
  </sheetData>
  <mergeCells count="1">
    <mergeCell ref="A1:I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tabSelected="1" topLeftCell="A2" workbookViewId="0">
      <selection activeCell="H38" sqref="H38"/>
    </sheetView>
  </sheetViews>
  <sheetFormatPr defaultColWidth="9.140625" defaultRowHeight="12.75" x14ac:dyDescent="0.2"/>
  <cols>
    <col min="1" max="1" width="21.42578125" style="28" bestFit="1" customWidth="1"/>
    <col min="2" max="2" width="12.7109375" style="30" bestFit="1" customWidth="1"/>
    <col min="3" max="3" width="16.140625" style="28" bestFit="1" customWidth="1"/>
    <col min="4" max="4" width="11.140625" style="35" customWidth="1"/>
    <col min="5" max="5" width="9" style="74" customWidth="1"/>
    <col min="6" max="6" width="4.42578125" style="28" customWidth="1"/>
    <col min="7" max="7" width="21.42578125" style="28" bestFit="1" customWidth="1"/>
    <col min="8" max="8" width="12.7109375" style="30" bestFit="1" customWidth="1"/>
    <col min="9" max="9" width="16.42578125" style="28" bestFit="1" customWidth="1"/>
    <col min="10" max="10" width="12.28515625" style="73" customWidth="1"/>
    <col min="11" max="11" width="10" style="71" customWidth="1"/>
    <col min="12" max="16384" width="9.140625" style="38"/>
  </cols>
  <sheetData>
    <row r="1" spans="1:11" ht="18" x14ac:dyDescent="0.25">
      <c r="A1" s="111" t="s">
        <v>181</v>
      </c>
      <c r="B1" s="111"/>
      <c r="C1" s="111"/>
      <c r="D1" s="111"/>
      <c r="E1" s="111"/>
      <c r="F1" s="23"/>
      <c r="G1" s="111" t="s">
        <v>182</v>
      </c>
      <c r="H1" s="112"/>
      <c r="I1" s="112"/>
      <c r="J1" s="112"/>
      <c r="K1" s="112"/>
    </row>
    <row r="2" spans="1:11" ht="25.5" x14ac:dyDescent="0.2">
      <c r="A2" s="14" t="s">
        <v>0</v>
      </c>
      <c r="B2" s="68" t="s">
        <v>44</v>
      </c>
      <c r="C2" s="14" t="s">
        <v>1</v>
      </c>
      <c r="D2" s="9" t="s">
        <v>2</v>
      </c>
      <c r="E2" s="69" t="s">
        <v>98</v>
      </c>
      <c r="F2" s="15"/>
      <c r="G2" s="14" t="s">
        <v>0</v>
      </c>
      <c r="H2" s="68" t="s">
        <v>44</v>
      </c>
      <c r="I2" s="14" t="s">
        <v>1</v>
      </c>
      <c r="J2" s="24" t="s">
        <v>2</v>
      </c>
      <c r="K2" s="4" t="s">
        <v>98</v>
      </c>
    </row>
    <row r="3" spans="1:11" x14ac:dyDescent="0.2">
      <c r="A3" s="3" t="s">
        <v>145</v>
      </c>
      <c r="B3" s="7">
        <v>8.19</v>
      </c>
      <c r="C3" s="1" t="s">
        <v>368</v>
      </c>
      <c r="D3" s="6">
        <v>40565</v>
      </c>
      <c r="E3" s="76"/>
      <c r="F3" s="16"/>
      <c r="G3" s="3" t="s">
        <v>145</v>
      </c>
      <c r="H3" s="5">
        <v>8.5399999999999991</v>
      </c>
      <c r="I3" s="8" t="s">
        <v>103</v>
      </c>
      <c r="J3" s="6">
        <v>40190</v>
      </c>
      <c r="K3" s="37"/>
    </row>
    <row r="4" spans="1:11" x14ac:dyDescent="0.2">
      <c r="A4" s="3" t="s">
        <v>136</v>
      </c>
      <c r="B4" s="7">
        <v>12.13</v>
      </c>
      <c r="C4" s="1" t="s">
        <v>368</v>
      </c>
      <c r="D4" s="6">
        <v>40615</v>
      </c>
      <c r="E4" s="76"/>
      <c r="F4" s="17"/>
      <c r="G4" s="3" t="s">
        <v>136</v>
      </c>
      <c r="H4" s="7">
        <v>13.19</v>
      </c>
      <c r="I4" s="1" t="s">
        <v>697</v>
      </c>
      <c r="J4" s="33">
        <v>43456</v>
      </c>
      <c r="K4" s="37"/>
    </row>
    <row r="5" spans="1:11" x14ac:dyDescent="0.2">
      <c r="A5" s="3" t="s">
        <v>137</v>
      </c>
      <c r="B5" s="7">
        <v>25.32</v>
      </c>
      <c r="C5" s="1" t="s">
        <v>368</v>
      </c>
      <c r="D5" s="6">
        <v>40629</v>
      </c>
      <c r="E5" s="36"/>
      <c r="F5" s="17"/>
      <c r="G5" s="3" t="s">
        <v>137</v>
      </c>
      <c r="H5" s="7">
        <v>27.51</v>
      </c>
      <c r="I5" s="1" t="s">
        <v>103</v>
      </c>
      <c r="J5" s="33">
        <v>40248</v>
      </c>
      <c r="K5" s="37"/>
    </row>
    <row r="6" spans="1:11" x14ac:dyDescent="0.2">
      <c r="A6" s="3" t="s">
        <v>138</v>
      </c>
      <c r="B6" s="7">
        <v>58.6</v>
      </c>
      <c r="C6" s="1" t="s">
        <v>13</v>
      </c>
      <c r="D6" s="6">
        <v>35805</v>
      </c>
      <c r="E6" s="36"/>
      <c r="F6" s="17"/>
      <c r="G6" s="3" t="s">
        <v>138</v>
      </c>
      <c r="H6" s="7">
        <v>62.45</v>
      </c>
      <c r="I6" s="1" t="s">
        <v>347</v>
      </c>
      <c r="J6" s="33">
        <v>40264</v>
      </c>
      <c r="K6" s="37"/>
    </row>
    <row r="7" spans="1:11" x14ac:dyDescent="0.2">
      <c r="A7" s="3" t="s">
        <v>139</v>
      </c>
      <c r="B7" s="7" t="s">
        <v>42</v>
      </c>
      <c r="C7" s="1" t="s">
        <v>13</v>
      </c>
      <c r="D7" s="6">
        <v>36542</v>
      </c>
      <c r="E7" s="36"/>
      <c r="F7" s="17"/>
      <c r="G7" s="3" t="s">
        <v>139</v>
      </c>
      <c r="H7" s="7" t="s">
        <v>10</v>
      </c>
      <c r="I7" s="1" t="s">
        <v>9</v>
      </c>
      <c r="J7" s="33">
        <v>36589</v>
      </c>
      <c r="K7" s="37"/>
    </row>
    <row r="8" spans="1:11" x14ac:dyDescent="0.2">
      <c r="A8" s="3" t="s">
        <v>140</v>
      </c>
      <c r="B8" s="7" t="s">
        <v>67</v>
      </c>
      <c r="C8" s="1" t="s">
        <v>13</v>
      </c>
      <c r="D8" s="6">
        <v>36564</v>
      </c>
      <c r="E8" s="36"/>
      <c r="F8" s="17"/>
      <c r="G8" s="3" t="s">
        <v>140</v>
      </c>
      <c r="H8" s="7" t="s">
        <v>695</v>
      </c>
      <c r="I8" s="1" t="s">
        <v>690</v>
      </c>
      <c r="J8" s="33">
        <v>43421</v>
      </c>
      <c r="K8" s="37"/>
    </row>
    <row r="9" spans="1:11" x14ac:dyDescent="0.2">
      <c r="A9" s="3" t="s">
        <v>141</v>
      </c>
      <c r="B9" s="7" t="s">
        <v>654</v>
      </c>
      <c r="C9" s="1" t="s">
        <v>625</v>
      </c>
      <c r="D9" s="6">
        <v>42658</v>
      </c>
      <c r="E9" s="36"/>
      <c r="F9" s="17"/>
      <c r="G9" s="3" t="s">
        <v>141</v>
      </c>
      <c r="H9" s="7" t="s">
        <v>676</v>
      </c>
      <c r="I9" s="1" t="s">
        <v>665</v>
      </c>
      <c r="J9" s="33">
        <v>43071</v>
      </c>
      <c r="K9" s="37"/>
    </row>
    <row r="10" spans="1:11" x14ac:dyDescent="0.2">
      <c r="A10" s="3" t="s">
        <v>184</v>
      </c>
      <c r="B10" s="7" t="s">
        <v>24</v>
      </c>
      <c r="C10" s="1" t="s">
        <v>12</v>
      </c>
      <c r="D10" s="6">
        <v>38520</v>
      </c>
      <c r="E10" s="36"/>
      <c r="F10" s="17"/>
      <c r="G10" s="3" t="s">
        <v>184</v>
      </c>
      <c r="H10" s="7" t="s">
        <v>382</v>
      </c>
      <c r="I10" s="1" t="s">
        <v>401</v>
      </c>
      <c r="J10" s="33">
        <v>40509</v>
      </c>
      <c r="K10" s="37" t="s">
        <v>99</v>
      </c>
    </row>
    <row r="11" spans="1:11" x14ac:dyDescent="0.2">
      <c r="A11" s="3" t="s">
        <v>183</v>
      </c>
      <c r="B11" s="7" t="s">
        <v>720</v>
      </c>
      <c r="C11" s="1" t="s">
        <v>689</v>
      </c>
      <c r="D11" s="6">
        <v>43877</v>
      </c>
      <c r="E11" s="36"/>
      <c r="F11" s="17"/>
      <c r="G11" s="3" t="s">
        <v>183</v>
      </c>
      <c r="H11" s="7" t="s">
        <v>400</v>
      </c>
      <c r="I11" s="1" t="s">
        <v>401</v>
      </c>
      <c r="J11" s="33">
        <v>40579</v>
      </c>
      <c r="K11" s="37" t="s">
        <v>169</v>
      </c>
    </row>
    <row r="12" spans="1:11" ht="13.5" customHeight="1" x14ac:dyDescent="0.2">
      <c r="A12" s="3" t="s">
        <v>698</v>
      </c>
      <c r="B12" s="7" t="s">
        <v>699</v>
      </c>
      <c r="C12" s="1" t="s">
        <v>700</v>
      </c>
      <c r="D12" s="6">
        <v>43477</v>
      </c>
      <c r="E12" s="36"/>
      <c r="F12" s="17"/>
      <c r="G12" s="3" t="s">
        <v>692</v>
      </c>
      <c r="H12" s="7" t="s">
        <v>696</v>
      </c>
      <c r="I12" s="1" t="s">
        <v>693</v>
      </c>
      <c r="J12" s="33">
        <v>43421</v>
      </c>
      <c r="K12" s="37"/>
    </row>
    <row r="13" spans="1:11" ht="13.5" customHeight="1" x14ac:dyDescent="0.2">
      <c r="A13" s="3" t="s">
        <v>152</v>
      </c>
      <c r="B13" s="7">
        <v>13.01</v>
      </c>
      <c r="C13" s="1" t="s">
        <v>5</v>
      </c>
      <c r="D13" s="6">
        <v>35778</v>
      </c>
      <c r="E13" s="36"/>
      <c r="F13" s="17"/>
      <c r="G13" s="3" t="s">
        <v>187</v>
      </c>
      <c r="H13" s="7">
        <v>14.51</v>
      </c>
      <c r="I13" s="1" t="s">
        <v>45</v>
      </c>
      <c r="J13" s="33">
        <v>38627</v>
      </c>
      <c r="K13" s="37"/>
    </row>
    <row r="14" spans="1:11" x14ac:dyDescent="0.2">
      <c r="A14" s="3" t="s">
        <v>189</v>
      </c>
      <c r="B14" s="7">
        <v>17.13</v>
      </c>
      <c r="C14" s="1" t="s">
        <v>578</v>
      </c>
      <c r="D14" s="6">
        <v>41307</v>
      </c>
      <c r="E14" s="36"/>
      <c r="F14" s="17"/>
      <c r="G14" s="3" t="s">
        <v>191</v>
      </c>
      <c r="H14" s="7"/>
      <c r="I14" s="1"/>
      <c r="J14" s="33"/>
      <c r="K14" s="37"/>
    </row>
    <row r="15" spans="1:11" x14ac:dyDescent="0.2">
      <c r="A15" s="3" t="s">
        <v>191</v>
      </c>
      <c r="B15" s="7"/>
      <c r="C15" s="1"/>
      <c r="D15" s="6"/>
      <c r="E15" s="36"/>
      <c r="F15" s="17"/>
      <c r="G15" s="3" t="s">
        <v>6</v>
      </c>
      <c r="H15" s="7" t="s">
        <v>731</v>
      </c>
      <c r="I15" s="1" t="s">
        <v>729</v>
      </c>
      <c r="J15" s="33">
        <v>44128</v>
      </c>
      <c r="K15" s="77"/>
    </row>
    <row r="16" spans="1:11" x14ac:dyDescent="0.2">
      <c r="A16" s="3" t="s">
        <v>6</v>
      </c>
      <c r="B16" s="7">
        <v>1.56</v>
      </c>
      <c r="C16" s="1" t="s">
        <v>5</v>
      </c>
      <c r="D16" s="6">
        <v>35830</v>
      </c>
      <c r="E16" s="36"/>
      <c r="F16" s="17"/>
      <c r="G16" s="3" t="s">
        <v>3</v>
      </c>
      <c r="H16" s="7">
        <v>4.67</v>
      </c>
      <c r="I16" s="1" t="s">
        <v>322</v>
      </c>
      <c r="J16" s="33">
        <v>40607</v>
      </c>
      <c r="K16" s="37"/>
    </row>
    <row r="17" spans="1:11" x14ac:dyDescent="0.2">
      <c r="A17" s="3" t="s">
        <v>3</v>
      </c>
      <c r="B17" s="7">
        <v>5.44</v>
      </c>
      <c r="C17" s="1" t="s">
        <v>5</v>
      </c>
      <c r="D17" s="6">
        <v>35805</v>
      </c>
      <c r="E17" s="36"/>
      <c r="F17" s="17"/>
      <c r="G17" s="3" t="s">
        <v>4</v>
      </c>
      <c r="H17" s="7">
        <v>10.119999999999999</v>
      </c>
      <c r="I17" s="1" t="s">
        <v>712</v>
      </c>
      <c r="J17" s="33">
        <v>43771</v>
      </c>
      <c r="K17" s="37"/>
    </row>
    <row r="18" spans="1:11" x14ac:dyDescent="0.2">
      <c r="A18" s="3" t="s">
        <v>4</v>
      </c>
      <c r="B18" s="7">
        <v>11.47</v>
      </c>
      <c r="C18" s="1" t="s">
        <v>75</v>
      </c>
      <c r="D18" s="6">
        <v>35812</v>
      </c>
      <c r="E18" s="76" t="s">
        <v>99</v>
      </c>
      <c r="F18" s="17"/>
      <c r="G18" s="3" t="s">
        <v>112</v>
      </c>
      <c r="H18" s="7">
        <v>10</v>
      </c>
      <c r="I18" s="1" t="s">
        <v>556</v>
      </c>
      <c r="J18" s="33">
        <v>41307</v>
      </c>
      <c r="K18" s="37"/>
    </row>
    <row r="19" spans="1:11" x14ac:dyDescent="0.2">
      <c r="A19" s="3" t="s">
        <v>112</v>
      </c>
      <c r="B19" s="7">
        <v>12.22</v>
      </c>
      <c r="C19" s="1" t="s">
        <v>31</v>
      </c>
      <c r="D19" s="6">
        <v>36579</v>
      </c>
      <c r="E19" s="36"/>
      <c r="F19" s="17"/>
      <c r="G19" s="3" t="s">
        <v>186</v>
      </c>
      <c r="H19" s="7">
        <v>33.17</v>
      </c>
      <c r="I19" s="1" t="s">
        <v>556</v>
      </c>
      <c r="J19" s="33">
        <v>41321</v>
      </c>
      <c r="K19" s="37"/>
    </row>
    <row r="20" spans="1:11" x14ac:dyDescent="0.2">
      <c r="A20" s="3" t="s">
        <v>116</v>
      </c>
      <c r="B20" s="7">
        <v>34.06</v>
      </c>
      <c r="C20" s="1" t="s">
        <v>5</v>
      </c>
      <c r="D20" s="6">
        <v>35812</v>
      </c>
      <c r="E20" s="36"/>
      <c r="F20" s="17"/>
      <c r="G20" s="44" t="s">
        <v>117</v>
      </c>
      <c r="H20" s="39">
        <v>29.74</v>
      </c>
      <c r="I20" s="40" t="s">
        <v>54</v>
      </c>
      <c r="J20" s="41">
        <v>38524</v>
      </c>
      <c r="K20" s="70"/>
    </row>
    <row r="21" spans="1:11" x14ac:dyDescent="0.2">
      <c r="A21" s="3" t="s">
        <v>117</v>
      </c>
      <c r="B21" s="7">
        <v>29.02</v>
      </c>
      <c r="C21" s="1" t="s">
        <v>31</v>
      </c>
      <c r="D21" s="6">
        <v>36572</v>
      </c>
      <c r="E21" s="36"/>
      <c r="F21" s="17"/>
      <c r="G21" s="44" t="s">
        <v>491</v>
      </c>
      <c r="H21" s="39">
        <v>31.56</v>
      </c>
      <c r="I21" s="40" t="s">
        <v>556</v>
      </c>
      <c r="J21" s="41">
        <v>41209</v>
      </c>
      <c r="K21" s="70"/>
    </row>
    <row r="22" spans="1:11" x14ac:dyDescent="0.2">
      <c r="A22" s="3" t="s">
        <v>185</v>
      </c>
      <c r="B22" s="7"/>
      <c r="C22" s="1"/>
      <c r="D22" s="6"/>
      <c r="E22" s="36"/>
      <c r="F22" s="17"/>
      <c r="G22" s="3" t="s">
        <v>185</v>
      </c>
      <c r="H22" s="7">
        <v>44.05</v>
      </c>
      <c r="I22" s="1" t="s">
        <v>72</v>
      </c>
      <c r="J22" s="33">
        <v>39788</v>
      </c>
      <c r="K22" s="37"/>
    </row>
    <row r="23" spans="1:11" x14ac:dyDescent="0.2">
      <c r="A23" s="17"/>
      <c r="B23" s="42"/>
      <c r="C23" s="17"/>
      <c r="D23" s="19"/>
      <c r="E23" s="72"/>
      <c r="G23" s="17"/>
      <c r="H23" s="42"/>
      <c r="I23" s="17"/>
      <c r="J23" s="43"/>
    </row>
    <row r="24" spans="1:11" x14ac:dyDescent="0.2">
      <c r="A24" s="17"/>
      <c r="B24" s="42"/>
      <c r="C24" s="17"/>
      <c r="D24" s="19"/>
      <c r="E24" s="72"/>
      <c r="G24" s="17"/>
      <c r="H24" s="42"/>
      <c r="I24" s="17"/>
      <c r="J24" s="43"/>
    </row>
    <row r="25" spans="1:11" x14ac:dyDescent="0.2">
      <c r="J25" s="43"/>
    </row>
  </sheetData>
  <mergeCells count="2">
    <mergeCell ref="G1:K1"/>
    <mergeCell ref="A1:E1"/>
  </mergeCells>
  <phoneticPr fontId="0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7"/>
  <sheetViews>
    <sheetView zoomScaleNormal="100" workbookViewId="0">
      <selection activeCell="K34" sqref="K34"/>
    </sheetView>
  </sheetViews>
  <sheetFormatPr defaultColWidth="9.140625" defaultRowHeight="12.75" x14ac:dyDescent="0.2"/>
  <cols>
    <col min="1" max="1" width="28" style="29" bestFit="1" customWidth="1"/>
    <col min="2" max="2" width="12.7109375" style="28" bestFit="1" customWidth="1"/>
    <col min="3" max="3" width="17.7109375" style="29" bestFit="1" customWidth="1"/>
    <col min="4" max="4" width="10.140625" style="35" bestFit="1" customWidth="1"/>
    <col min="5" max="5" width="7.42578125" style="28" bestFit="1" customWidth="1"/>
    <col min="6" max="6" width="4.28515625" style="28" customWidth="1"/>
    <col min="7" max="7" width="28" style="29" bestFit="1" customWidth="1"/>
    <col min="8" max="8" width="12.7109375" style="28" bestFit="1" customWidth="1"/>
    <col min="9" max="9" width="19.5703125" style="29" bestFit="1" customWidth="1"/>
    <col min="10" max="10" width="10.140625" style="35" bestFit="1" customWidth="1"/>
    <col min="11" max="11" width="7.42578125" style="16" bestFit="1" customWidth="1"/>
    <col min="12" max="16384" width="9.140625" style="25"/>
  </cols>
  <sheetData>
    <row r="1" spans="1:11" ht="18" x14ac:dyDescent="0.25">
      <c r="A1" s="113" t="s">
        <v>120</v>
      </c>
      <c r="B1" s="114"/>
      <c r="C1" s="114"/>
      <c r="D1" s="114"/>
      <c r="E1" s="115"/>
      <c r="F1" s="15"/>
      <c r="G1" s="113" t="s">
        <v>121</v>
      </c>
      <c r="H1" s="116"/>
      <c r="I1" s="116"/>
      <c r="J1" s="116"/>
      <c r="K1" s="117"/>
    </row>
    <row r="2" spans="1:11" s="21" customFormat="1" ht="25.5" x14ac:dyDescent="0.2">
      <c r="A2" s="4" t="s">
        <v>0</v>
      </c>
      <c r="B2" s="4" t="s">
        <v>44</v>
      </c>
      <c r="C2" s="4" t="s">
        <v>1</v>
      </c>
      <c r="D2" s="24" t="s">
        <v>2</v>
      </c>
      <c r="E2" s="4" t="s">
        <v>98</v>
      </c>
      <c r="F2" s="11"/>
      <c r="G2" s="4" t="s">
        <v>0</v>
      </c>
      <c r="H2" s="4" t="s">
        <v>44</v>
      </c>
      <c r="I2" s="4" t="s">
        <v>1</v>
      </c>
      <c r="J2" s="24" t="s">
        <v>2</v>
      </c>
      <c r="K2" s="4" t="s">
        <v>98</v>
      </c>
    </row>
    <row r="3" spans="1:11" x14ac:dyDescent="0.2">
      <c r="A3" s="3" t="s">
        <v>145</v>
      </c>
      <c r="B3" s="7">
        <v>7.42</v>
      </c>
      <c r="C3" s="1" t="s">
        <v>368</v>
      </c>
      <c r="D3" s="6">
        <v>40923</v>
      </c>
      <c r="E3" s="76"/>
      <c r="F3" s="16"/>
      <c r="G3" s="3" t="s">
        <v>145</v>
      </c>
      <c r="H3" s="5">
        <v>8.5399999999999991</v>
      </c>
      <c r="I3" s="8" t="s">
        <v>103</v>
      </c>
      <c r="J3" s="6">
        <v>40190</v>
      </c>
      <c r="K3" s="5"/>
    </row>
    <row r="4" spans="1:11" x14ac:dyDescent="0.2">
      <c r="A4" s="3" t="s">
        <v>136</v>
      </c>
      <c r="B4" s="7">
        <v>11.41</v>
      </c>
      <c r="C4" s="1" t="s">
        <v>368</v>
      </c>
      <c r="D4" s="6">
        <v>40881</v>
      </c>
      <c r="E4" s="5" t="s">
        <v>99</v>
      </c>
      <c r="F4" s="16"/>
      <c r="G4" s="3" t="s">
        <v>136</v>
      </c>
      <c r="H4" s="5">
        <v>12.7</v>
      </c>
      <c r="I4" s="8" t="s">
        <v>63</v>
      </c>
      <c r="J4" s="6" t="s">
        <v>109</v>
      </c>
      <c r="K4" s="5"/>
    </row>
    <row r="5" spans="1:11" x14ac:dyDescent="0.2">
      <c r="A5" s="3" t="s">
        <v>137</v>
      </c>
      <c r="B5" s="5">
        <v>23.05</v>
      </c>
      <c r="C5" s="1" t="s">
        <v>368</v>
      </c>
      <c r="D5" s="6">
        <v>40881</v>
      </c>
      <c r="E5" s="5" t="s">
        <v>99</v>
      </c>
      <c r="F5" s="16"/>
      <c r="G5" s="3" t="s">
        <v>137</v>
      </c>
      <c r="H5" s="5">
        <v>26.56</v>
      </c>
      <c r="I5" s="8" t="s">
        <v>20</v>
      </c>
      <c r="J5" s="6">
        <v>34981</v>
      </c>
      <c r="K5" s="5"/>
    </row>
    <row r="6" spans="1:11" x14ac:dyDescent="0.2">
      <c r="A6" s="3" t="s">
        <v>138</v>
      </c>
      <c r="B6" s="5">
        <v>54.14</v>
      </c>
      <c r="C6" s="1" t="s">
        <v>395</v>
      </c>
      <c r="D6" s="6">
        <v>39517</v>
      </c>
      <c r="E6" s="5" t="s">
        <v>99</v>
      </c>
      <c r="F6" s="16"/>
      <c r="G6" s="3" t="s">
        <v>138</v>
      </c>
      <c r="H6" s="5">
        <v>58.96</v>
      </c>
      <c r="I6" s="8" t="s">
        <v>347</v>
      </c>
      <c r="J6" s="6">
        <v>40613</v>
      </c>
      <c r="K6" s="5"/>
    </row>
    <row r="7" spans="1:11" x14ac:dyDescent="0.2">
      <c r="A7" s="3" t="s">
        <v>139</v>
      </c>
      <c r="B7" s="5" t="s">
        <v>35</v>
      </c>
      <c r="C7" s="1" t="s">
        <v>13</v>
      </c>
      <c r="D7" s="6">
        <v>36140</v>
      </c>
      <c r="E7" s="5"/>
      <c r="F7" s="16"/>
      <c r="G7" s="3" t="s">
        <v>139</v>
      </c>
      <c r="H7" s="5" t="s">
        <v>8</v>
      </c>
      <c r="I7" s="8" t="s">
        <v>398</v>
      </c>
      <c r="J7" s="6">
        <v>36869</v>
      </c>
      <c r="K7" s="5" t="s">
        <v>99</v>
      </c>
    </row>
    <row r="8" spans="1:11" x14ac:dyDescent="0.2">
      <c r="A8" s="3" t="s">
        <v>160</v>
      </c>
      <c r="B8" s="5" t="s">
        <v>660</v>
      </c>
      <c r="C8" s="1" t="s">
        <v>616</v>
      </c>
      <c r="D8" s="6">
        <v>41303</v>
      </c>
      <c r="E8" s="5"/>
      <c r="F8" s="16"/>
      <c r="G8" s="3" t="s">
        <v>140</v>
      </c>
      <c r="H8" s="5" t="s">
        <v>705</v>
      </c>
      <c r="I8" s="8" t="s">
        <v>690</v>
      </c>
      <c r="J8" s="6">
        <v>43506</v>
      </c>
      <c r="K8" s="5" t="s">
        <v>99</v>
      </c>
    </row>
    <row r="9" spans="1:11" x14ac:dyDescent="0.2">
      <c r="A9" s="3" t="s">
        <v>140</v>
      </c>
      <c r="B9" s="5" t="s">
        <v>629</v>
      </c>
      <c r="C9" s="1" t="s">
        <v>630</v>
      </c>
      <c r="D9" s="6">
        <v>41973</v>
      </c>
      <c r="E9" s="5"/>
      <c r="F9" s="16"/>
      <c r="G9" s="3" t="s">
        <v>141</v>
      </c>
      <c r="H9" s="5" t="s">
        <v>726</v>
      </c>
      <c r="I9" s="8" t="s">
        <v>690</v>
      </c>
      <c r="J9" s="6">
        <v>43805</v>
      </c>
      <c r="K9" s="5"/>
    </row>
    <row r="10" spans="1:11" x14ac:dyDescent="0.2">
      <c r="A10" s="3" t="s">
        <v>141</v>
      </c>
      <c r="B10" s="5" t="s">
        <v>727</v>
      </c>
      <c r="C10" s="1" t="s">
        <v>700</v>
      </c>
      <c r="D10" s="6">
        <v>43785</v>
      </c>
      <c r="E10" s="5"/>
      <c r="F10" s="16"/>
      <c r="G10" s="3" t="s">
        <v>142</v>
      </c>
      <c r="H10" s="5" t="s">
        <v>702</v>
      </c>
      <c r="I10" s="8" t="s">
        <v>665</v>
      </c>
      <c r="J10" s="6">
        <v>43484</v>
      </c>
      <c r="K10" s="5"/>
    </row>
    <row r="11" spans="1:11" x14ac:dyDescent="0.2">
      <c r="A11" s="3" t="s">
        <v>142</v>
      </c>
      <c r="B11" s="5" t="s">
        <v>706</v>
      </c>
      <c r="C11" s="1" t="s">
        <v>707</v>
      </c>
      <c r="D11" s="6">
        <v>43512</v>
      </c>
      <c r="E11" s="5"/>
      <c r="F11" s="16"/>
      <c r="G11" s="3" t="s">
        <v>149</v>
      </c>
      <c r="H11" s="5" t="s">
        <v>49</v>
      </c>
      <c r="I11" s="8" t="s">
        <v>399</v>
      </c>
      <c r="J11" s="6">
        <v>39060</v>
      </c>
      <c r="K11" s="5" t="s">
        <v>99</v>
      </c>
    </row>
    <row r="12" spans="1:11" x14ac:dyDescent="0.2">
      <c r="A12" s="3" t="s">
        <v>149</v>
      </c>
      <c r="B12" s="5" t="s">
        <v>168</v>
      </c>
      <c r="C12" s="1" t="s">
        <v>244</v>
      </c>
      <c r="D12" s="6">
        <v>38331</v>
      </c>
      <c r="E12" s="5" t="s">
        <v>99</v>
      </c>
      <c r="F12" s="16"/>
      <c r="G12" s="3" t="s">
        <v>51</v>
      </c>
      <c r="H12" s="5" t="s">
        <v>524</v>
      </c>
      <c r="I12" s="8" t="s">
        <v>401</v>
      </c>
      <c r="J12" s="6">
        <v>40992</v>
      </c>
      <c r="K12" s="5" t="s">
        <v>99</v>
      </c>
    </row>
    <row r="13" spans="1:11" x14ac:dyDescent="0.2">
      <c r="A13" s="3" t="s">
        <v>51</v>
      </c>
      <c r="B13" s="5" t="s">
        <v>683</v>
      </c>
      <c r="C13" s="1" t="s">
        <v>680</v>
      </c>
      <c r="D13" s="6">
        <v>43015</v>
      </c>
      <c r="E13" s="5" t="s">
        <v>99</v>
      </c>
      <c r="G13" s="3" t="s">
        <v>150</v>
      </c>
      <c r="H13" s="5" t="s">
        <v>505</v>
      </c>
      <c r="I13" s="1" t="s">
        <v>204</v>
      </c>
      <c r="J13" s="6">
        <v>40993</v>
      </c>
      <c r="K13" s="5"/>
    </row>
    <row r="14" spans="1:11" x14ac:dyDescent="0.2">
      <c r="A14" s="3" t="s">
        <v>150</v>
      </c>
      <c r="B14" s="5" t="s">
        <v>73</v>
      </c>
      <c r="C14" s="1" t="s">
        <v>23</v>
      </c>
      <c r="D14" s="6">
        <v>37451</v>
      </c>
      <c r="E14" s="5"/>
      <c r="F14" s="16"/>
      <c r="G14" s="12" t="s">
        <v>188</v>
      </c>
      <c r="H14" s="5" t="s">
        <v>728</v>
      </c>
      <c r="I14" s="8" t="s">
        <v>690</v>
      </c>
      <c r="J14" s="6">
        <v>43757</v>
      </c>
      <c r="K14" s="5"/>
    </row>
    <row r="15" spans="1:11" x14ac:dyDescent="0.2">
      <c r="A15" s="12" t="s">
        <v>188</v>
      </c>
      <c r="B15" s="5" t="s">
        <v>26</v>
      </c>
      <c r="C15" s="1" t="s">
        <v>27</v>
      </c>
      <c r="D15" s="6">
        <v>37576</v>
      </c>
      <c r="E15" s="5"/>
      <c r="F15" s="16"/>
      <c r="G15" s="3" t="s">
        <v>187</v>
      </c>
      <c r="H15" s="5">
        <v>13.68</v>
      </c>
      <c r="I15" s="8" t="s">
        <v>45</v>
      </c>
      <c r="J15" s="6">
        <v>39059</v>
      </c>
      <c r="K15" s="5"/>
    </row>
    <row r="16" spans="1:11" x14ac:dyDescent="0.2">
      <c r="A16" s="3" t="s">
        <v>189</v>
      </c>
      <c r="B16" s="5">
        <v>12.91</v>
      </c>
      <c r="C16" s="1" t="s">
        <v>5</v>
      </c>
      <c r="D16" s="6">
        <v>36140</v>
      </c>
      <c r="E16" s="5"/>
      <c r="F16" s="16"/>
      <c r="G16" s="12" t="s">
        <v>191</v>
      </c>
      <c r="H16" s="5">
        <v>31.81</v>
      </c>
      <c r="I16" s="8" t="s">
        <v>643</v>
      </c>
      <c r="J16" s="6">
        <v>42354</v>
      </c>
      <c r="K16" s="5"/>
    </row>
    <row r="17" spans="1:11" x14ac:dyDescent="0.2">
      <c r="A17" s="3" t="s">
        <v>191</v>
      </c>
      <c r="B17" s="5">
        <v>30.55</v>
      </c>
      <c r="C17" s="1" t="s">
        <v>360</v>
      </c>
      <c r="D17" s="6">
        <v>40495</v>
      </c>
      <c r="E17" s="5"/>
      <c r="F17" s="16"/>
      <c r="G17" s="12" t="s">
        <v>6</v>
      </c>
      <c r="H17" s="5">
        <v>1.65</v>
      </c>
      <c r="I17" s="8" t="s">
        <v>108</v>
      </c>
      <c r="J17" s="6">
        <v>39789</v>
      </c>
      <c r="K17" s="5" t="s">
        <v>99</v>
      </c>
    </row>
    <row r="18" spans="1:11" x14ac:dyDescent="0.2">
      <c r="A18" s="3" t="s">
        <v>6</v>
      </c>
      <c r="B18" s="5">
        <v>1.88</v>
      </c>
      <c r="C18" s="1" t="s">
        <v>7</v>
      </c>
      <c r="D18" s="6">
        <v>37539</v>
      </c>
      <c r="E18" s="5"/>
      <c r="F18" s="16"/>
      <c r="G18" s="12" t="s">
        <v>3</v>
      </c>
      <c r="H18" s="5">
        <v>5.18</v>
      </c>
      <c r="I18" s="8" t="s">
        <v>45</v>
      </c>
      <c r="J18" s="6">
        <v>39059</v>
      </c>
      <c r="K18" s="5"/>
    </row>
    <row r="19" spans="1:11" x14ac:dyDescent="0.2">
      <c r="A19" s="3" t="s">
        <v>3</v>
      </c>
      <c r="B19" s="5">
        <v>6.15</v>
      </c>
      <c r="C19" s="1" t="s">
        <v>5</v>
      </c>
      <c r="D19" s="6">
        <v>36445</v>
      </c>
      <c r="E19" s="5"/>
      <c r="F19" s="16"/>
      <c r="G19" s="12" t="s">
        <v>4</v>
      </c>
      <c r="H19" s="5">
        <v>11.11</v>
      </c>
      <c r="I19" s="8" t="s">
        <v>402</v>
      </c>
      <c r="J19" s="6">
        <v>39058</v>
      </c>
      <c r="K19" s="5" t="s">
        <v>99</v>
      </c>
    </row>
    <row r="20" spans="1:11" x14ac:dyDescent="0.2">
      <c r="A20" s="3" t="s">
        <v>4</v>
      </c>
      <c r="B20" s="5">
        <v>12.48</v>
      </c>
      <c r="C20" s="1" t="s">
        <v>5</v>
      </c>
      <c r="D20" s="6">
        <v>36099</v>
      </c>
      <c r="E20" s="5"/>
      <c r="F20" s="16"/>
      <c r="G20" s="12" t="s">
        <v>19</v>
      </c>
      <c r="H20" s="5" t="s">
        <v>730</v>
      </c>
      <c r="I20" s="8" t="s">
        <v>729</v>
      </c>
      <c r="J20" s="6">
        <v>44128</v>
      </c>
      <c r="K20" s="5"/>
    </row>
    <row r="21" spans="1:11" x14ac:dyDescent="0.2">
      <c r="A21" s="3" t="s">
        <v>112</v>
      </c>
      <c r="B21" s="5">
        <v>15.49</v>
      </c>
      <c r="C21" s="1" t="s">
        <v>31</v>
      </c>
      <c r="D21" s="6">
        <v>36954</v>
      </c>
      <c r="E21" s="5"/>
      <c r="F21" s="16"/>
      <c r="G21" s="3" t="s">
        <v>112</v>
      </c>
      <c r="H21" s="7">
        <v>11.12</v>
      </c>
      <c r="I21" s="1" t="s">
        <v>691</v>
      </c>
      <c r="J21" s="33">
        <v>43421</v>
      </c>
      <c r="K21" s="37"/>
    </row>
    <row r="22" spans="1:11" x14ac:dyDescent="0.2">
      <c r="A22" s="3" t="s">
        <v>146</v>
      </c>
      <c r="B22" s="5">
        <v>44.61</v>
      </c>
      <c r="C22" s="1" t="s">
        <v>65</v>
      </c>
      <c r="D22" s="6">
        <v>39367</v>
      </c>
      <c r="E22" s="5"/>
      <c r="F22" s="16"/>
      <c r="G22" s="12" t="s">
        <v>179</v>
      </c>
      <c r="H22" s="5">
        <v>33.25</v>
      </c>
      <c r="I22" s="8" t="s">
        <v>28</v>
      </c>
      <c r="J22" s="6" t="s">
        <v>110</v>
      </c>
      <c r="K22" s="5"/>
    </row>
    <row r="23" spans="1:11" ht="12" customHeight="1" x14ac:dyDescent="0.2">
      <c r="A23" s="3" t="s">
        <v>147</v>
      </c>
      <c r="B23" s="5">
        <v>41.73</v>
      </c>
      <c r="C23" s="1" t="s">
        <v>31</v>
      </c>
      <c r="D23" s="6">
        <v>36954</v>
      </c>
      <c r="E23" s="5"/>
      <c r="F23" s="16"/>
      <c r="G23" s="44" t="s">
        <v>117</v>
      </c>
      <c r="H23" s="39">
        <v>31.8</v>
      </c>
      <c r="I23" s="40" t="s">
        <v>691</v>
      </c>
      <c r="J23" s="41">
        <v>43400</v>
      </c>
      <c r="K23" s="5"/>
    </row>
    <row r="24" spans="1:11" x14ac:dyDescent="0.2">
      <c r="A24" s="3" t="s">
        <v>173</v>
      </c>
      <c r="B24" s="5"/>
      <c r="C24" s="1"/>
      <c r="D24" s="6"/>
      <c r="E24" s="5"/>
      <c r="F24" s="16"/>
      <c r="G24" s="12" t="s">
        <v>148</v>
      </c>
      <c r="H24" s="5">
        <v>47.19</v>
      </c>
      <c r="I24" s="8" t="s">
        <v>72</v>
      </c>
      <c r="J24" s="6">
        <v>40151</v>
      </c>
      <c r="K24" s="5"/>
    </row>
    <row r="25" spans="1:11" x14ac:dyDescent="0.2">
      <c r="F25" s="16"/>
    </row>
    <row r="26" spans="1:11" x14ac:dyDescent="0.2">
      <c r="A26" s="17"/>
      <c r="B26" s="16"/>
      <c r="C26" s="17"/>
      <c r="D26" s="19"/>
      <c r="E26" s="16"/>
    </row>
    <row r="27" spans="1:11" x14ac:dyDescent="0.2">
      <c r="E27" s="16"/>
    </row>
  </sheetData>
  <mergeCells count="2">
    <mergeCell ref="A1:E1"/>
    <mergeCell ref="G1:K1"/>
  </mergeCells>
  <phoneticPr fontId="0" type="noConversion"/>
  <pageMargins left="0.75" right="0.75" top="1" bottom="1" header="0.5" footer="0.5"/>
  <pageSetup paperSize="9" scale="58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9"/>
  <sheetViews>
    <sheetView workbookViewId="0">
      <selection activeCell="G35" sqref="G35"/>
    </sheetView>
  </sheetViews>
  <sheetFormatPr defaultColWidth="9.140625" defaultRowHeight="12.75" x14ac:dyDescent="0.2"/>
  <cols>
    <col min="1" max="1" width="28" style="29" bestFit="1" customWidth="1"/>
    <col min="2" max="2" width="12.7109375" style="30" bestFit="1" customWidth="1"/>
    <col min="3" max="3" width="19.28515625" style="29" bestFit="1" customWidth="1"/>
    <col min="4" max="4" width="10.7109375" style="35" bestFit="1" customWidth="1"/>
    <col min="5" max="5" width="9.28515625" style="28" bestFit="1" customWidth="1"/>
    <col min="6" max="6" width="5.28515625" style="28" customWidth="1"/>
    <col min="7" max="7" width="32" style="29" bestFit="1" customWidth="1"/>
    <col min="8" max="8" width="12.7109375" style="28" bestFit="1" customWidth="1"/>
    <col min="9" max="9" width="17.42578125" style="29" bestFit="1" customWidth="1"/>
    <col min="10" max="10" width="10.140625" style="35" bestFit="1" customWidth="1"/>
    <col min="11" max="11" width="9.28515625" style="16" customWidth="1"/>
    <col min="12" max="16384" width="9.140625" style="25"/>
  </cols>
  <sheetData>
    <row r="1" spans="1:11" ht="18" x14ac:dyDescent="0.25">
      <c r="A1" s="118" t="s">
        <v>122</v>
      </c>
      <c r="B1" s="119"/>
      <c r="C1" s="119"/>
      <c r="D1" s="119"/>
      <c r="E1" s="120"/>
      <c r="G1" s="113" t="s">
        <v>123</v>
      </c>
      <c r="H1" s="116"/>
      <c r="I1" s="116"/>
      <c r="J1" s="116"/>
      <c r="K1" s="117"/>
    </row>
    <row r="2" spans="1:11" s="22" customFormat="1" ht="25.5" x14ac:dyDescent="0.2">
      <c r="A2" s="4" t="s">
        <v>0</v>
      </c>
      <c r="B2" s="10" t="s">
        <v>44</v>
      </c>
      <c r="C2" s="4" t="s">
        <v>1</v>
      </c>
      <c r="D2" s="24" t="s">
        <v>2</v>
      </c>
      <c r="E2" s="4" t="s">
        <v>98</v>
      </c>
      <c r="F2" s="11"/>
      <c r="G2" s="4" t="s">
        <v>0</v>
      </c>
      <c r="H2" s="4" t="s">
        <v>44</v>
      </c>
      <c r="I2" s="4" t="s">
        <v>1</v>
      </c>
      <c r="J2" s="9" t="s">
        <v>2</v>
      </c>
      <c r="K2" s="4" t="s">
        <v>98</v>
      </c>
    </row>
    <row r="3" spans="1:11" x14ac:dyDescent="0.2">
      <c r="A3" s="12" t="s">
        <v>145</v>
      </c>
      <c r="B3" s="7">
        <v>7.34</v>
      </c>
      <c r="C3" s="1" t="s">
        <v>675</v>
      </c>
      <c r="D3" s="6">
        <v>43092</v>
      </c>
      <c r="E3" s="14"/>
      <c r="F3" s="15"/>
      <c r="G3" s="12" t="s">
        <v>145</v>
      </c>
      <c r="H3" s="5">
        <v>8.48</v>
      </c>
      <c r="I3" s="1" t="s">
        <v>347</v>
      </c>
      <c r="J3" s="6">
        <v>40923</v>
      </c>
      <c r="K3" s="5"/>
    </row>
    <row r="4" spans="1:11" x14ac:dyDescent="0.2">
      <c r="A4" s="3" t="s">
        <v>136</v>
      </c>
      <c r="B4" s="7">
        <v>11.32</v>
      </c>
      <c r="C4" s="1" t="s">
        <v>684</v>
      </c>
      <c r="D4" s="6">
        <v>43177</v>
      </c>
      <c r="E4" s="5" t="s">
        <v>99</v>
      </c>
      <c r="G4" s="3" t="s">
        <v>136</v>
      </c>
      <c r="H4" s="5">
        <v>12.5</v>
      </c>
      <c r="I4" s="1" t="s">
        <v>62</v>
      </c>
      <c r="J4" s="6">
        <v>33886</v>
      </c>
      <c r="K4" s="5"/>
    </row>
    <row r="5" spans="1:11" x14ac:dyDescent="0.2">
      <c r="A5" s="3" t="s">
        <v>137</v>
      </c>
      <c r="B5" s="7">
        <v>23.05</v>
      </c>
      <c r="C5" s="1" t="s">
        <v>368</v>
      </c>
      <c r="D5" s="6">
        <v>40880</v>
      </c>
      <c r="E5" s="5"/>
      <c r="F5" s="16"/>
      <c r="G5" s="3" t="s">
        <v>137</v>
      </c>
      <c r="H5" s="5">
        <v>26.56</v>
      </c>
      <c r="I5" s="8" t="s">
        <v>20</v>
      </c>
      <c r="J5" s="6">
        <v>34981</v>
      </c>
      <c r="K5" s="5"/>
    </row>
    <row r="6" spans="1:11" x14ac:dyDescent="0.2">
      <c r="A6" s="3" t="s">
        <v>138</v>
      </c>
      <c r="B6" s="7">
        <v>51.36</v>
      </c>
      <c r="C6" s="1" t="s">
        <v>13</v>
      </c>
      <c r="D6" s="6">
        <v>36954</v>
      </c>
      <c r="E6" s="5"/>
      <c r="F6" s="16"/>
      <c r="G6" s="3" t="s">
        <v>138</v>
      </c>
      <c r="H6" s="5">
        <v>58.96</v>
      </c>
      <c r="I6" s="1" t="s">
        <v>347</v>
      </c>
      <c r="J6" s="6">
        <v>40613</v>
      </c>
      <c r="K6" s="5"/>
    </row>
    <row r="7" spans="1:11" x14ac:dyDescent="0.2">
      <c r="A7" s="3" t="s">
        <v>139</v>
      </c>
      <c r="B7" s="7" t="s">
        <v>55</v>
      </c>
      <c r="C7" s="1" t="s">
        <v>13</v>
      </c>
      <c r="D7" s="6">
        <v>36953</v>
      </c>
      <c r="E7" s="5"/>
      <c r="F7" s="16"/>
      <c r="G7" s="3" t="s">
        <v>139</v>
      </c>
      <c r="H7" s="5" t="s">
        <v>8</v>
      </c>
      <c r="I7" s="1" t="s">
        <v>9</v>
      </c>
      <c r="J7" s="6">
        <v>36869</v>
      </c>
      <c r="K7" s="5"/>
    </row>
    <row r="8" spans="1:11" x14ac:dyDescent="0.2">
      <c r="A8" s="3" t="s">
        <v>160</v>
      </c>
      <c r="B8" s="7" t="s">
        <v>661</v>
      </c>
      <c r="C8" s="1" t="s">
        <v>616</v>
      </c>
      <c r="D8" s="6">
        <v>41584</v>
      </c>
      <c r="E8" s="5"/>
      <c r="F8" s="16"/>
      <c r="G8" s="3" t="s">
        <v>140</v>
      </c>
      <c r="H8" s="5" t="s">
        <v>705</v>
      </c>
      <c r="I8" s="1" t="s">
        <v>690</v>
      </c>
      <c r="J8" s="6">
        <v>43506</v>
      </c>
      <c r="K8" s="5" t="s">
        <v>169</v>
      </c>
    </row>
    <row r="9" spans="1:11" x14ac:dyDescent="0.2">
      <c r="A9" s="3" t="s">
        <v>140</v>
      </c>
      <c r="B9" s="5" t="s">
        <v>716</v>
      </c>
      <c r="C9" s="1" t="s">
        <v>717</v>
      </c>
      <c r="D9" s="6">
        <v>43891</v>
      </c>
      <c r="E9" s="5"/>
      <c r="F9" s="16"/>
      <c r="G9" s="3" t="s">
        <v>141</v>
      </c>
      <c r="H9" s="5" t="s">
        <v>726</v>
      </c>
      <c r="I9" s="8" t="s">
        <v>690</v>
      </c>
      <c r="J9" s="6">
        <v>43805</v>
      </c>
      <c r="K9" s="5"/>
    </row>
    <row r="10" spans="1:11" x14ac:dyDescent="0.2">
      <c r="A10" s="3" t="s">
        <v>141</v>
      </c>
      <c r="B10" s="7" t="s">
        <v>662</v>
      </c>
      <c r="C10" s="1" t="s">
        <v>663</v>
      </c>
      <c r="D10" s="6">
        <v>42763</v>
      </c>
      <c r="E10" s="5"/>
      <c r="F10" s="16"/>
      <c r="G10" s="3" t="s">
        <v>142</v>
      </c>
      <c r="H10" s="5" t="s">
        <v>166</v>
      </c>
      <c r="I10" s="1" t="s">
        <v>68</v>
      </c>
      <c r="J10" s="6">
        <v>39767</v>
      </c>
      <c r="K10" s="5"/>
    </row>
    <row r="11" spans="1:11" x14ac:dyDescent="0.2">
      <c r="A11" s="3" t="s">
        <v>142</v>
      </c>
      <c r="B11" s="7" t="s">
        <v>370</v>
      </c>
      <c r="C11" s="1" t="s">
        <v>371</v>
      </c>
      <c r="D11" s="6">
        <v>40572</v>
      </c>
      <c r="E11" s="5"/>
      <c r="F11" s="16"/>
      <c r="G11" s="3" t="s">
        <v>149</v>
      </c>
      <c r="H11" s="5" t="s">
        <v>589</v>
      </c>
      <c r="I11" s="8" t="s">
        <v>204</v>
      </c>
      <c r="J11" s="6">
        <v>41321</v>
      </c>
      <c r="K11" s="5"/>
    </row>
    <row r="12" spans="1:11" x14ac:dyDescent="0.2">
      <c r="A12" s="3" t="s">
        <v>149</v>
      </c>
      <c r="B12" s="5" t="s">
        <v>168</v>
      </c>
      <c r="C12" s="1" t="s">
        <v>244</v>
      </c>
      <c r="D12" s="6">
        <v>38331</v>
      </c>
      <c r="E12" s="5" t="s">
        <v>169</v>
      </c>
      <c r="F12" s="16"/>
      <c r="G12" s="3" t="s">
        <v>51</v>
      </c>
      <c r="H12" s="5" t="s">
        <v>594</v>
      </c>
      <c r="I12" s="8" t="s">
        <v>204</v>
      </c>
      <c r="J12" s="6">
        <v>41342</v>
      </c>
      <c r="K12" s="5" t="s">
        <v>99</v>
      </c>
    </row>
    <row r="13" spans="1:11" x14ac:dyDescent="0.2">
      <c r="A13" s="3" t="s">
        <v>51</v>
      </c>
      <c r="B13" s="7" t="s">
        <v>679</v>
      </c>
      <c r="C13" s="1" t="s">
        <v>680</v>
      </c>
      <c r="D13" s="6">
        <v>43155</v>
      </c>
      <c r="E13" s="5"/>
      <c r="F13" s="16"/>
      <c r="G13" s="3" t="s">
        <v>150</v>
      </c>
      <c r="H13" s="5" t="s">
        <v>640</v>
      </c>
      <c r="I13" s="1" t="s">
        <v>204</v>
      </c>
      <c r="J13" s="6">
        <v>41692</v>
      </c>
      <c r="K13" s="5" t="s">
        <v>99</v>
      </c>
    </row>
    <row r="14" spans="1:11" x14ac:dyDescent="0.2">
      <c r="A14" s="3" t="s">
        <v>150</v>
      </c>
      <c r="B14" s="7" t="s">
        <v>681</v>
      </c>
      <c r="C14" s="1" t="s">
        <v>680</v>
      </c>
      <c r="D14" s="6">
        <v>43156</v>
      </c>
      <c r="E14" s="5"/>
      <c r="F14" s="16"/>
      <c r="G14" s="12" t="s">
        <v>188</v>
      </c>
      <c r="H14" s="5" t="s">
        <v>725</v>
      </c>
      <c r="I14" s="1" t="s">
        <v>690</v>
      </c>
      <c r="J14" s="6">
        <v>43805</v>
      </c>
      <c r="K14" s="5" t="s">
        <v>99</v>
      </c>
    </row>
    <row r="15" spans="1:11" x14ac:dyDescent="0.2">
      <c r="A15" s="3" t="s">
        <v>156</v>
      </c>
      <c r="B15" s="7" t="s">
        <v>687</v>
      </c>
      <c r="C15" s="1" t="s">
        <v>680</v>
      </c>
      <c r="D15" s="6">
        <v>43184</v>
      </c>
      <c r="E15" s="5"/>
      <c r="F15" s="16"/>
      <c r="G15" s="3" t="s">
        <v>187</v>
      </c>
      <c r="H15" s="5">
        <v>13.68</v>
      </c>
      <c r="I15" s="8" t="s">
        <v>45</v>
      </c>
      <c r="J15" s="6">
        <v>39059</v>
      </c>
      <c r="K15" s="5"/>
    </row>
    <row r="16" spans="1:11" x14ac:dyDescent="0.2">
      <c r="A16" s="12" t="s">
        <v>188</v>
      </c>
      <c r="B16" s="5" t="s">
        <v>632</v>
      </c>
      <c r="C16" s="1" t="s">
        <v>633</v>
      </c>
      <c r="D16" s="6">
        <v>42056</v>
      </c>
      <c r="E16" s="5"/>
      <c r="F16" s="16"/>
      <c r="G16" s="3" t="s">
        <v>189</v>
      </c>
      <c r="H16" s="5">
        <v>14.18</v>
      </c>
      <c r="I16" s="1" t="s">
        <v>636</v>
      </c>
      <c r="J16" s="6">
        <v>42308</v>
      </c>
      <c r="K16" s="5"/>
    </row>
    <row r="17" spans="1:11" x14ac:dyDescent="0.2">
      <c r="A17" s="3" t="s">
        <v>194</v>
      </c>
      <c r="B17" s="7">
        <v>14.28</v>
      </c>
      <c r="C17" s="1" t="s">
        <v>65</v>
      </c>
      <c r="D17" s="6">
        <v>39786</v>
      </c>
      <c r="E17" s="5"/>
      <c r="F17" s="16"/>
      <c r="G17" s="12" t="s">
        <v>192</v>
      </c>
      <c r="H17" s="5">
        <v>31.17</v>
      </c>
      <c r="I17" s="8" t="s">
        <v>636</v>
      </c>
      <c r="J17" s="6">
        <v>42309</v>
      </c>
      <c r="K17" s="5"/>
    </row>
    <row r="18" spans="1:11" x14ac:dyDescent="0.2">
      <c r="A18" s="3" t="s">
        <v>191</v>
      </c>
      <c r="B18" s="7">
        <v>26.03</v>
      </c>
      <c r="C18" s="1" t="s">
        <v>11</v>
      </c>
      <c r="D18" s="6">
        <v>37695</v>
      </c>
      <c r="E18" s="5"/>
      <c r="F18" s="16"/>
      <c r="G18" s="3" t="s">
        <v>6</v>
      </c>
      <c r="H18" s="7">
        <v>1.8</v>
      </c>
      <c r="I18" s="1" t="s">
        <v>108</v>
      </c>
      <c r="J18" s="6">
        <v>40154</v>
      </c>
      <c r="K18" s="5" t="s">
        <v>99</v>
      </c>
    </row>
    <row r="19" spans="1:11" x14ac:dyDescent="0.2">
      <c r="A19" s="3" t="s">
        <v>154</v>
      </c>
      <c r="B19" s="7">
        <v>58.95</v>
      </c>
      <c r="C19" s="1" t="s">
        <v>11</v>
      </c>
      <c r="D19" s="6">
        <v>37604</v>
      </c>
      <c r="E19" s="5"/>
      <c r="F19" s="16"/>
      <c r="G19" s="3" t="s">
        <v>3</v>
      </c>
      <c r="H19" s="7">
        <v>5.56</v>
      </c>
      <c r="I19" s="1" t="s">
        <v>34</v>
      </c>
      <c r="J19" s="6">
        <v>35379</v>
      </c>
      <c r="K19" s="5"/>
    </row>
    <row r="20" spans="1:11" x14ac:dyDescent="0.2">
      <c r="A20" s="3" t="s">
        <v>6</v>
      </c>
      <c r="B20" s="7">
        <v>2.0099999999999998</v>
      </c>
      <c r="C20" s="1" t="s">
        <v>11</v>
      </c>
      <c r="D20" s="13">
        <v>37561</v>
      </c>
      <c r="E20" s="5"/>
      <c r="F20" s="16"/>
      <c r="G20" s="3" t="s">
        <v>4</v>
      </c>
      <c r="H20" s="7">
        <v>11.72</v>
      </c>
      <c r="I20" s="1" t="s">
        <v>97</v>
      </c>
      <c r="J20" s="6">
        <v>40154</v>
      </c>
      <c r="K20" s="5"/>
    </row>
    <row r="21" spans="1:11" x14ac:dyDescent="0.2">
      <c r="A21" s="3" t="s">
        <v>362</v>
      </c>
      <c r="B21" s="7">
        <v>2.2000000000000002</v>
      </c>
      <c r="C21" s="1" t="s">
        <v>363</v>
      </c>
      <c r="D21" s="13">
        <v>40509</v>
      </c>
      <c r="E21" s="5"/>
      <c r="F21" s="16"/>
      <c r="G21" s="3" t="s">
        <v>19</v>
      </c>
      <c r="H21" s="7">
        <v>2.7</v>
      </c>
      <c r="I21" s="1" t="s">
        <v>673</v>
      </c>
      <c r="J21" s="6">
        <v>43078</v>
      </c>
      <c r="K21" s="5"/>
    </row>
    <row r="22" spans="1:11" x14ac:dyDescent="0.2">
      <c r="A22" s="3" t="s">
        <v>3</v>
      </c>
      <c r="B22" s="7">
        <v>6.41</v>
      </c>
      <c r="C22" s="1" t="s">
        <v>5</v>
      </c>
      <c r="D22" s="6">
        <v>36807</v>
      </c>
      <c r="E22" s="5"/>
      <c r="F22" s="16"/>
      <c r="G22" s="3" t="s">
        <v>403</v>
      </c>
      <c r="H22" s="7">
        <v>12.38</v>
      </c>
      <c r="I22" s="1" t="s">
        <v>691</v>
      </c>
      <c r="J22" s="6">
        <v>43765</v>
      </c>
      <c r="K22" s="5"/>
    </row>
    <row r="23" spans="1:11" x14ac:dyDescent="0.2">
      <c r="A23" s="3" t="s">
        <v>4</v>
      </c>
      <c r="B23" s="7">
        <v>14.29</v>
      </c>
      <c r="C23" s="1" t="s">
        <v>75</v>
      </c>
      <c r="D23" s="6">
        <v>37561</v>
      </c>
      <c r="E23" s="5" t="s">
        <v>99</v>
      </c>
      <c r="F23" s="16"/>
      <c r="G23" s="3" t="s">
        <v>405</v>
      </c>
      <c r="H23" s="7">
        <v>38.64</v>
      </c>
      <c r="I23" s="1" t="s">
        <v>556</v>
      </c>
      <c r="J23" s="6">
        <v>42020</v>
      </c>
      <c r="K23" s="5" t="s">
        <v>99</v>
      </c>
    </row>
    <row r="24" spans="1:11" x14ac:dyDescent="0.2">
      <c r="A24" s="3" t="s">
        <v>111</v>
      </c>
      <c r="B24" s="7">
        <v>12.38</v>
      </c>
      <c r="C24" s="1" t="s">
        <v>25</v>
      </c>
      <c r="D24" s="6">
        <v>37583</v>
      </c>
      <c r="E24" s="5"/>
      <c r="F24" s="16"/>
      <c r="G24" s="3" t="s">
        <v>147</v>
      </c>
      <c r="H24" s="7">
        <v>34.950000000000003</v>
      </c>
      <c r="I24" s="1" t="s">
        <v>691</v>
      </c>
      <c r="J24" s="6">
        <v>43762</v>
      </c>
      <c r="K24" s="5"/>
    </row>
    <row r="25" spans="1:11" x14ac:dyDescent="0.2">
      <c r="A25" s="3" t="s">
        <v>174</v>
      </c>
      <c r="B25" s="7">
        <v>45.52</v>
      </c>
      <c r="C25" s="1" t="s">
        <v>65</v>
      </c>
      <c r="D25" s="6">
        <v>39865</v>
      </c>
      <c r="E25" s="5"/>
      <c r="F25" s="16"/>
      <c r="G25" s="3" t="s">
        <v>404</v>
      </c>
      <c r="H25" s="7"/>
      <c r="I25" s="1"/>
      <c r="J25" s="6"/>
      <c r="K25" s="5"/>
    </row>
    <row r="26" spans="1:11" x14ac:dyDescent="0.2">
      <c r="A26" s="3" t="s">
        <v>147</v>
      </c>
      <c r="B26" s="5">
        <v>42.16</v>
      </c>
      <c r="C26" s="1" t="s">
        <v>506</v>
      </c>
      <c r="D26" s="6">
        <v>38661</v>
      </c>
      <c r="E26" s="5"/>
      <c r="F26" s="16"/>
      <c r="G26" s="12" t="s">
        <v>205</v>
      </c>
      <c r="H26" s="5">
        <v>3934</v>
      </c>
      <c r="I26" s="1" t="s">
        <v>45</v>
      </c>
      <c r="J26" s="6">
        <v>39460</v>
      </c>
      <c r="K26" s="5"/>
    </row>
    <row r="27" spans="1:11" x14ac:dyDescent="0.2">
      <c r="A27" s="3" t="s">
        <v>148</v>
      </c>
      <c r="B27" s="7">
        <v>38.200000000000003</v>
      </c>
      <c r="C27" s="1" t="s">
        <v>25</v>
      </c>
      <c r="D27" s="6">
        <v>37640</v>
      </c>
      <c r="E27" s="5"/>
      <c r="G27" s="17"/>
      <c r="H27" s="16"/>
      <c r="I27" s="17"/>
      <c r="J27" s="19"/>
    </row>
    <row r="28" spans="1:11" x14ac:dyDescent="0.2">
      <c r="A28" s="12" t="s">
        <v>205</v>
      </c>
      <c r="B28" s="110">
        <v>3378</v>
      </c>
      <c r="C28" s="8" t="s">
        <v>721</v>
      </c>
      <c r="D28" s="6">
        <v>43841</v>
      </c>
      <c r="E28" s="5"/>
    </row>
    <row r="29" spans="1:11" x14ac:dyDescent="0.2">
      <c r="G29" s="18"/>
      <c r="H29" s="16"/>
      <c r="I29" s="17"/>
      <c r="J29" s="19"/>
    </row>
  </sheetData>
  <mergeCells count="2">
    <mergeCell ref="A1:E1"/>
    <mergeCell ref="G1:K1"/>
  </mergeCells>
  <phoneticPr fontId="0" type="noConversion"/>
  <pageMargins left="0.75" right="0.75" top="1" bottom="1" header="0.5" footer="0.5"/>
  <pageSetup paperSize="9" scale="58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1"/>
  <sheetViews>
    <sheetView workbookViewId="0">
      <selection activeCell="J20" sqref="J20"/>
    </sheetView>
  </sheetViews>
  <sheetFormatPr defaultColWidth="9.140625" defaultRowHeight="12.75" x14ac:dyDescent="0.2"/>
  <cols>
    <col min="1" max="1" width="28" style="25" bestFit="1" customWidth="1"/>
    <col min="2" max="2" width="12.7109375" style="16" bestFit="1" customWidth="1"/>
    <col min="3" max="3" width="19.42578125" style="25" bestFit="1" customWidth="1"/>
    <col min="4" max="4" width="10.140625" style="19" bestFit="1" customWidth="1"/>
    <col min="5" max="5" width="7.42578125" style="16" customWidth="1"/>
    <col min="6" max="6" width="4.42578125" style="25" customWidth="1"/>
    <col min="7" max="7" width="32" style="25" bestFit="1" customWidth="1"/>
    <col min="8" max="8" width="12.7109375" style="16" bestFit="1" customWidth="1"/>
    <col min="9" max="9" width="18.28515625" style="25" customWidth="1"/>
    <col min="10" max="10" width="10.140625" style="19" bestFit="1" customWidth="1"/>
    <col min="11" max="11" width="9.28515625" style="16" bestFit="1" customWidth="1"/>
    <col min="12" max="16384" width="9.140625" style="25"/>
  </cols>
  <sheetData>
    <row r="1" spans="1:11" ht="18" x14ac:dyDescent="0.25">
      <c r="A1" s="113" t="s">
        <v>124</v>
      </c>
      <c r="B1" s="116"/>
      <c r="C1" s="116"/>
      <c r="D1" s="116"/>
      <c r="E1" s="117"/>
      <c r="G1" s="113" t="s">
        <v>125</v>
      </c>
      <c r="H1" s="116"/>
      <c r="I1" s="116"/>
      <c r="J1" s="116"/>
      <c r="K1" s="117"/>
    </row>
    <row r="2" spans="1:11" s="22" customFormat="1" ht="25.5" x14ac:dyDescent="0.2">
      <c r="A2" s="4" t="s">
        <v>0</v>
      </c>
      <c r="B2" s="4" t="s">
        <v>44</v>
      </c>
      <c r="C2" s="4" t="s">
        <v>1</v>
      </c>
      <c r="D2" s="24" t="s">
        <v>2</v>
      </c>
      <c r="E2" s="4" t="s">
        <v>100</v>
      </c>
      <c r="F2" s="31"/>
      <c r="G2" s="4" t="s">
        <v>0</v>
      </c>
      <c r="H2" s="4" t="s">
        <v>44</v>
      </c>
      <c r="I2" s="4" t="s">
        <v>1</v>
      </c>
      <c r="J2" s="24" t="s">
        <v>2</v>
      </c>
      <c r="K2" s="4" t="s">
        <v>98</v>
      </c>
    </row>
    <row r="3" spans="1:11" x14ac:dyDescent="0.2">
      <c r="A3" s="12" t="s">
        <v>145</v>
      </c>
      <c r="B3" s="7">
        <v>7.34</v>
      </c>
      <c r="C3" s="1" t="s">
        <v>675</v>
      </c>
      <c r="D3" s="6">
        <v>43092</v>
      </c>
      <c r="E3" s="4"/>
      <c r="G3" s="101" t="s">
        <v>145</v>
      </c>
      <c r="H3" s="5">
        <v>7.97</v>
      </c>
      <c r="I3" s="1" t="s">
        <v>52</v>
      </c>
      <c r="J3" s="6">
        <v>36961</v>
      </c>
      <c r="K3" s="77"/>
    </row>
    <row r="4" spans="1:11" x14ac:dyDescent="0.2">
      <c r="A4" s="3" t="s">
        <v>136</v>
      </c>
      <c r="B4" s="5">
        <v>11.15</v>
      </c>
      <c r="C4" s="1" t="s">
        <v>360</v>
      </c>
      <c r="D4" s="6">
        <v>41223</v>
      </c>
      <c r="E4" s="5"/>
      <c r="F4" s="17"/>
      <c r="G4" s="3" t="s">
        <v>136</v>
      </c>
      <c r="H4" s="5">
        <v>12.16</v>
      </c>
      <c r="I4" s="1" t="s">
        <v>62</v>
      </c>
      <c r="J4" s="6">
        <v>33929</v>
      </c>
      <c r="K4" s="5"/>
    </row>
    <row r="5" spans="1:11" x14ac:dyDescent="0.2">
      <c r="A5" s="3" t="s">
        <v>137</v>
      </c>
      <c r="B5" s="7">
        <v>22.45</v>
      </c>
      <c r="C5" s="1" t="s">
        <v>360</v>
      </c>
      <c r="D5" s="6">
        <v>41216</v>
      </c>
      <c r="E5" s="5"/>
      <c r="F5" s="17"/>
      <c r="G5" s="3" t="s">
        <v>137</v>
      </c>
      <c r="H5" s="5" t="s">
        <v>396</v>
      </c>
      <c r="I5" s="1" t="s">
        <v>397</v>
      </c>
      <c r="J5" s="6">
        <v>30746</v>
      </c>
      <c r="K5" s="5" t="s">
        <v>99</v>
      </c>
    </row>
    <row r="6" spans="1:11" x14ac:dyDescent="0.2">
      <c r="A6" s="3" t="s">
        <v>138</v>
      </c>
      <c r="B6" s="5">
        <v>49.75</v>
      </c>
      <c r="C6" s="1" t="s">
        <v>79</v>
      </c>
      <c r="D6" s="6">
        <v>36867</v>
      </c>
      <c r="E6" s="5" t="s">
        <v>99</v>
      </c>
      <c r="F6" s="17"/>
      <c r="G6" s="3" t="s">
        <v>138</v>
      </c>
      <c r="H6" s="5">
        <v>57.99</v>
      </c>
      <c r="I6" s="1" t="s">
        <v>347</v>
      </c>
      <c r="J6" s="6">
        <v>41217</v>
      </c>
      <c r="K6" s="5"/>
    </row>
    <row r="7" spans="1:11" x14ac:dyDescent="0.2">
      <c r="A7" s="3" t="s">
        <v>139</v>
      </c>
      <c r="B7" s="5" t="s">
        <v>14</v>
      </c>
      <c r="C7" s="1" t="s">
        <v>79</v>
      </c>
      <c r="D7" s="6">
        <v>36869</v>
      </c>
      <c r="E7" s="5" t="s">
        <v>99</v>
      </c>
      <c r="F7" s="17"/>
      <c r="G7" s="3" t="s">
        <v>139</v>
      </c>
      <c r="H7" s="5" t="s">
        <v>647</v>
      </c>
      <c r="I7" s="1" t="s">
        <v>631</v>
      </c>
      <c r="J7" s="6">
        <v>42440</v>
      </c>
      <c r="K7" s="5"/>
    </row>
    <row r="8" spans="1:11" x14ac:dyDescent="0.2">
      <c r="A8" s="3" t="s">
        <v>160</v>
      </c>
      <c r="B8" s="5" t="s">
        <v>658</v>
      </c>
      <c r="C8" s="1" t="s">
        <v>630</v>
      </c>
      <c r="D8" s="6">
        <v>42725</v>
      </c>
      <c r="E8" s="5"/>
      <c r="F8" s="17"/>
      <c r="G8" s="3" t="s">
        <v>160</v>
      </c>
      <c r="H8" s="5" t="s">
        <v>644</v>
      </c>
      <c r="I8" s="1" t="s">
        <v>631</v>
      </c>
      <c r="J8" s="6">
        <v>42354</v>
      </c>
      <c r="K8" s="5"/>
    </row>
    <row r="9" spans="1:11" x14ac:dyDescent="0.2">
      <c r="A9" s="3" t="s">
        <v>140</v>
      </c>
      <c r="B9" s="5" t="s">
        <v>670</v>
      </c>
      <c r="C9" s="1" t="s">
        <v>630</v>
      </c>
      <c r="D9" s="6">
        <v>42813</v>
      </c>
      <c r="E9" s="5"/>
      <c r="F9" s="17"/>
      <c r="G9" s="3" t="s">
        <v>140</v>
      </c>
      <c r="H9" s="5" t="s">
        <v>705</v>
      </c>
      <c r="I9" s="1" t="s">
        <v>690</v>
      </c>
      <c r="J9" s="6">
        <v>43506</v>
      </c>
      <c r="K9" s="5" t="s">
        <v>169</v>
      </c>
    </row>
    <row r="10" spans="1:11" x14ac:dyDescent="0.2">
      <c r="A10" s="3" t="s">
        <v>141</v>
      </c>
      <c r="B10" s="5" t="s">
        <v>15</v>
      </c>
      <c r="C10" s="1" t="s">
        <v>80</v>
      </c>
      <c r="D10" s="6">
        <v>30382</v>
      </c>
      <c r="E10" s="5" t="s">
        <v>99</v>
      </c>
      <c r="F10" s="17"/>
      <c r="G10" s="3" t="s">
        <v>141</v>
      </c>
      <c r="H10" s="5" t="s">
        <v>726</v>
      </c>
      <c r="I10" s="8" t="s">
        <v>690</v>
      </c>
      <c r="J10" s="6">
        <v>43805</v>
      </c>
      <c r="K10" s="5"/>
    </row>
    <row r="11" spans="1:11" x14ac:dyDescent="0.2">
      <c r="A11" s="3" t="s">
        <v>142</v>
      </c>
      <c r="B11" s="7" t="s">
        <v>709</v>
      </c>
      <c r="C11" s="1" t="s">
        <v>680</v>
      </c>
      <c r="D11" s="6">
        <v>43762</v>
      </c>
      <c r="E11" s="5"/>
      <c r="F11" s="17"/>
      <c r="G11" s="3" t="s">
        <v>142</v>
      </c>
      <c r="H11" s="5" t="s">
        <v>166</v>
      </c>
      <c r="I11" s="2" t="s">
        <v>68</v>
      </c>
      <c r="J11" s="6">
        <v>39767</v>
      </c>
      <c r="K11" s="5"/>
    </row>
    <row r="12" spans="1:11" hidden="1" x14ac:dyDescent="0.2">
      <c r="A12" s="3" t="s">
        <v>149</v>
      </c>
      <c r="B12" s="5" t="s">
        <v>69</v>
      </c>
      <c r="C12" s="1" t="s">
        <v>23</v>
      </c>
      <c r="D12" s="6">
        <v>37904</v>
      </c>
      <c r="E12" s="5"/>
      <c r="F12" s="17"/>
      <c r="G12" s="3" t="s">
        <v>149</v>
      </c>
      <c r="H12" s="5" t="s">
        <v>589</v>
      </c>
      <c r="I12" s="8" t="s">
        <v>204</v>
      </c>
      <c r="J12" s="6">
        <v>41321</v>
      </c>
      <c r="K12" s="5"/>
    </row>
    <row r="13" spans="1:11" x14ac:dyDescent="0.2">
      <c r="A13" s="3" t="s">
        <v>149</v>
      </c>
      <c r="B13" s="5"/>
      <c r="C13" s="1"/>
      <c r="D13" s="6"/>
      <c r="E13" s="5"/>
      <c r="F13" s="17"/>
      <c r="G13" s="3" t="s">
        <v>51</v>
      </c>
      <c r="H13" s="5">
        <v>14.15</v>
      </c>
      <c r="I13" s="8" t="s">
        <v>649</v>
      </c>
      <c r="J13" s="6">
        <v>42533</v>
      </c>
      <c r="K13" s="5"/>
    </row>
    <row r="14" spans="1:11" x14ac:dyDescent="0.2">
      <c r="A14" s="3" t="s">
        <v>51</v>
      </c>
      <c r="B14" s="5" t="s">
        <v>711</v>
      </c>
      <c r="C14" s="1" t="s">
        <v>680</v>
      </c>
      <c r="D14" s="6">
        <v>43771</v>
      </c>
      <c r="E14" s="5" t="s">
        <v>99</v>
      </c>
      <c r="F14" s="17"/>
      <c r="G14" s="3" t="s">
        <v>150</v>
      </c>
      <c r="H14" s="5" t="s">
        <v>641</v>
      </c>
      <c r="I14" s="1" t="s">
        <v>204</v>
      </c>
      <c r="J14" s="6">
        <v>41831</v>
      </c>
      <c r="K14" s="5"/>
    </row>
    <row r="15" spans="1:11" x14ac:dyDescent="0.2">
      <c r="A15" s="3" t="s">
        <v>150</v>
      </c>
      <c r="B15" s="5" t="s">
        <v>710</v>
      </c>
      <c r="C15" s="1" t="s">
        <v>680</v>
      </c>
      <c r="D15" s="6">
        <v>43764</v>
      </c>
      <c r="E15" s="5" t="s">
        <v>99</v>
      </c>
      <c r="F15" s="17"/>
      <c r="G15" s="3" t="s">
        <v>156</v>
      </c>
      <c r="H15" s="5" t="s">
        <v>648</v>
      </c>
      <c r="I15" s="1" t="s">
        <v>649</v>
      </c>
      <c r="J15" s="6">
        <v>42400</v>
      </c>
      <c r="K15" s="5" t="s">
        <v>99</v>
      </c>
    </row>
    <row r="16" spans="1:11" x14ac:dyDescent="0.2">
      <c r="A16" s="3" t="s">
        <v>156</v>
      </c>
      <c r="B16" s="5" t="s">
        <v>686</v>
      </c>
      <c r="C16" s="1" t="s">
        <v>575</v>
      </c>
      <c r="D16" s="6">
        <v>43184</v>
      </c>
      <c r="E16" s="5"/>
      <c r="F16" s="17"/>
      <c r="G16" s="3" t="s">
        <v>189</v>
      </c>
      <c r="H16" s="5">
        <v>13.48</v>
      </c>
      <c r="I16" s="1" t="s">
        <v>20</v>
      </c>
      <c r="J16" s="6">
        <v>36077</v>
      </c>
      <c r="K16" s="5"/>
    </row>
    <row r="17" spans="1:11" x14ac:dyDescent="0.2">
      <c r="A17" s="3" t="s">
        <v>197</v>
      </c>
      <c r="B17" s="5">
        <v>13.84</v>
      </c>
      <c r="C17" s="1" t="s">
        <v>81</v>
      </c>
      <c r="D17" s="6">
        <v>36505</v>
      </c>
      <c r="E17" s="5" t="s">
        <v>99</v>
      </c>
      <c r="F17" s="17"/>
      <c r="G17" s="3" t="s">
        <v>153</v>
      </c>
      <c r="H17" s="5">
        <v>14.86</v>
      </c>
      <c r="I17" s="1" t="s">
        <v>45</v>
      </c>
      <c r="J17" s="6">
        <v>39460</v>
      </c>
      <c r="K17" s="5"/>
    </row>
    <row r="18" spans="1:11" x14ac:dyDescent="0.2">
      <c r="A18" s="3" t="s">
        <v>191</v>
      </c>
      <c r="B18" s="5">
        <v>25.33</v>
      </c>
      <c r="C18" s="1" t="s">
        <v>11</v>
      </c>
      <c r="D18" s="6">
        <v>37961</v>
      </c>
      <c r="E18" s="5" t="s">
        <v>99</v>
      </c>
      <c r="F18" s="17"/>
      <c r="G18" s="3" t="s">
        <v>191</v>
      </c>
      <c r="H18" s="5">
        <v>31.17</v>
      </c>
      <c r="I18" s="1" t="s">
        <v>636</v>
      </c>
      <c r="J18" s="6">
        <v>42309</v>
      </c>
      <c r="K18" s="5"/>
    </row>
    <row r="19" spans="1:11" x14ac:dyDescent="0.2">
      <c r="A19" s="3" t="s">
        <v>155</v>
      </c>
      <c r="B19" s="5">
        <v>38.909999999999997</v>
      </c>
      <c r="C19" s="1" t="s">
        <v>82</v>
      </c>
      <c r="D19" s="6">
        <v>32208</v>
      </c>
      <c r="E19" s="5" t="s">
        <v>99</v>
      </c>
      <c r="F19" s="17"/>
      <c r="G19" s="3" t="s">
        <v>143</v>
      </c>
      <c r="H19" s="5">
        <v>67.48</v>
      </c>
      <c r="I19" s="1" t="s">
        <v>104</v>
      </c>
      <c r="J19" s="6">
        <v>40248</v>
      </c>
      <c r="K19" s="5"/>
    </row>
    <row r="20" spans="1:11" x14ac:dyDescent="0.2">
      <c r="A20" s="3" t="s">
        <v>154</v>
      </c>
      <c r="B20" s="5">
        <v>58.95</v>
      </c>
      <c r="C20" s="1" t="s">
        <v>11</v>
      </c>
      <c r="D20" s="6">
        <v>37604</v>
      </c>
      <c r="E20" s="5"/>
      <c r="F20" s="17"/>
      <c r="G20" s="12" t="s">
        <v>188</v>
      </c>
      <c r="H20" s="5" t="s">
        <v>725</v>
      </c>
      <c r="I20" s="1" t="s">
        <v>690</v>
      </c>
      <c r="J20" s="6">
        <v>43805</v>
      </c>
      <c r="K20" s="5"/>
    </row>
    <row r="21" spans="1:11" x14ac:dyDescent="0.2">
      <c r="A21" s="12" t="s">
        <v>188</v>
      </c>
      <c r="B21" s="5" t="s">
        <v>18</v>
      </c>
      <c r="C21" s="1" t="s">
        <v>83</v>
      </c>
      <c r="D21" s="6">
        <v>36589</v>
      </c>
      <c r="E21" s="5" t="s">
        <v>99</v>
      </c>
      <c r="F21" s="17"/>
      <c r="G21" s="3" t="s">
        <v>6</v>
      </c>
      <c r="H21" s="7">
        <v>1.8</v>
      </c>
      <c r="I21" s="1" t="s">
        <v>97</v>
      </c>
      <c r="J21" s="6">
        <v>40154</v>
      </c>
      <c r="K21" s="5"/>
    </row>
    <row r="22" spans="1:11" x14ac:dyDescent="0.2">
      <c r="A22" s="12" t="s">
        <v>638</v>
      </c>
      <c r="B22" s="5" t="s">
        <v>639</v>
      </c>
      <c r="C22" s="1" t="s">
        <v>633</v>
      </c>
      <c r="D22" s="6">
        <v>42315</v>
      </c>
      <c r="E22" s="5"/>
      <c r="F22" s="17"/>
      <c r="G22" s="3" t="s">
        <v>3</v>
      </c>
      <c r="H22" s="7">
        <v>5.56</v>
      </c>
      <c r="I22" s="1" t="s">
        <v>34</v>
      </c>
      <c r="J22" s="6">
        <v>35379</v>
      </c>
      <c r="K22" s="5"/>
    </row>
    <row r="23" spans="1:11" x14ac:dyDescent="0.2">
      <c r="A23" s="3" t="s">
        <v>6</v>
      </c>
      <c r="B23" s="7">
        <v>2.04</v>
      </c>
      <c r="C23" s="1" t="s">
        <v>207</v>
      </c>
      <c r="D23" s="13">
        <v>37967</v>
      </c>
      <c r="E23" s="5"/>
      <c r="F23" s="17"/>
      <c r="G23" s="3" t="s">
        <v>4</v>
      </c>
      <c r="H23" s="7">
        <v>12.5</v>
      </c>
      <c r="I23" s="1" t="s">
        <v>97</v>
      </c>
      <c r="J23" s="6">
        <v>40559</v>
      </c>
      <c r="K23" s="5" t="s">
        <v>99</v>
      </c>
    </row>
    <row r="24" spans="1:11" x14ac:dyDescent="0.2">
      <c r="A24" s="3" t="s">
        <v>362</v>
      </c>
      <c r="B24" s="7">
        <v>2.2000000000000002</v>
      </c>
      <c r="C24" s="1" t="s">
        <v>363</v>
      </c>
      <c r="D24" s="13">
        <v>40509</v>
      </c>
      <c r="E24" s="5"/>
      <c r="F24" s="17"/>
      <c r="G24" s="3" t="s">
        <v>19</v>
      </c>
      <c r="H24" s="7">
        <v>2.7</v>
      </c>
      <c r="I24" s="1" t="s">
        <v>673</v>
      </c>
      <c r="J24" s="6">
        <v>43078</v>
      </c>
      <c r="K24" s="5"/>
    </row>
    <row r="25" spans="1:11" x14ac:dyDescent="0.2">
      <c r="A25" s="3" t="s">
        <v>3</v>
      </c>
      <c r="B25" s="7">
        <v>6.77</v>
      </c>
      <c r="C25" s="1" t="s">
        <v>5</v>
      </c>
      <c r="D25" s="6"/>
      <c r="E25" s="5"/>
      <c r="F25" s="17"/>
      <c r="G25" s="3" t="s">
        <v>403</v>
      </c>
      <c r="H25" s="7">
        <v>12.74</v>
      </c>
      <c r="I25" s="1" t="s">
        <v>691</v>
      </c>
      <c r="J25" s="6">
        <v>44114</v>
      </c>
      <c r="K25" s="5"/>
    </row>
    <row r="26" spans="1:11" x14ac:dyDescent="0.2">
      <c r="A26" s="3" t="s">
        <v>4</v>
      </c>
      <c r="B26" s="7">
        <v>14.29</v>
      </c>
      <c r="C26" s="1" t="s">
        <v>75</v>
      </c>
      <c r="D26" s="6">
        <v>36610</v>
      </c>
      <c r="E26" s="5" t="s">
        <v>99</v>
      </c>
      <c r="F26" s="17"/>
      <c r="G26" s="3" t="s">
        <v>405</v>
      </c>
      <c r="H26" s="7">
        <v>40.270000000000003</v>
      </c>
      <c r="I26" s="1" t="s">
        <v>556</v>
      </c>
      <c r="J26" s="6">
        <v>42420</v>
      </c>
      <c r="K26" s="5" t="s">
        <v>99</v>
      </c>
    </row>
    <row r="27" spans="1:11" x14ac:dyDescent="0.2">
      <c r="A27" s="3" t="s">
        <v>111</v>
      </c>
      <c r="B27" s="7">
        <v>13.62</v>
      </c>
      <c r="C27" s="1" t="s">
        <v>31</v>
      </c>
      <c r="D27" s="6">
        <v>37171</v>
      </c>
      <c r="E27" s="5"/>
      <c r="F27" s="17"/>
      <c r="G27" s="3" t="s">
        <v>147</v>
      </c>
      <c r="H27" s="7">
        <v>37.82</v>
      </c>
      <c r="I27" s="1" t="s">
        <v>691</v>
      </c>
      <c r="J27" s="6">
        <v>43890</v>
      </c>
      <c r="K27" s="5"/>
    </row>
    <row r="28" spans="1:11" x14ac:dyDescent="0.2">
      <c r="A28" s="3" t="s">
        <v>174</v>
      </c>
      <c r="B28" s="7">
        <v>46.35</v>
      </c>
      <c r="C28" s="1" t="s">
        <v>32</v>
      </c>
      <c r="D28" s="6">
        <v>36139</v>
      </c>
      <c r="E28" s="5"/>
      <c r="F28" s="17"/>
      <c r="G28" s="3" t="s">
        <v>404</v>
      </c>
      <c r="H28" s="7">
        <v>60.18</v>
      </c>
      <c r="I28" s="1" t="s">
        <v>377</v>
      </c>
      <c r="J28" s="6">
        <v>40880</v>
      </c>
      <c r="K28" s="5" t="s">
        <v>99</v>
      </c>
    </row>
    <row r="29" spans="1:11" x14ac:dyDescent="0.2">
      <c r="A29" s="3" t="s">
        <v>147</v>
      </c>
      <c r="B29" s="7">
        <v>43.95</v>
      </c>
      <c r="C29" s="1" t="s">
        <v>506</v>
      </c>
      <c r="D29" s="6">
        <v>39025</v>
      </c>
      <c r="E29" s="5"/>
      <c r="G29" s="3" t="s">
        <v>205</v>
      </c>
      <c r="H29" s="5">
        <v>3934</v>
      </c>
      <c r="I29" s="1" t="s">
        <v>45</v>
      </c>
      <c r="J29" s="13">
        <v>39460</v>
      </c>
      <c r="K29" s="5"/>
    </row>
    <row r="30" spans="1:11" x14ac:dyDescent="0.2">
      <c r="A30" s="3" t="s">
        <v>148</v>
      </c>
      <c r="B30" s="7">
        <v>39.950000000000003</v>
      </c>
      <c r="C30" s="1" t="s">
        <v>385</v>
      </c>
      <c r="D30" s="6">
        <v>40516</v>
      </c>
      <c r="E30" s="5"/>
    </row>
    <row r="31" spans="1:11" x14ac:dyDescent="0.2">
      <c r="A31" s="3" t="s">
        <v>205</v>
      </c>
      <c r="B31" s="5">
        <v>3378</v>
      </c>
      <c r="C31" s="1" t="s">
        <v>721</v>
      </c>
      <c r="D31" s="6">
        <v>43841</v>
      </c>
      <c r="E31" s="5"/>
    </row>
  </sheetData>
  <mergeCells count="2">
    <mergeCell ref="G1:K1"/>
    <mergeCell ref="A1:E1"/>
  </mergeCells>
  <phoneticPr fontId="0" type="noConversion"/>
  <pageMargins left="0.75" right="0.75" top="1" bottom="1" header="0.5" footer="0.5"/>
  <pageSetup paperSize="9" scale="8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3"/>
  <sheetViews>
    <sheetView workbookViewId="0">
      <selection activeCell="J17" sqref="J17"/>
    </sheetView>
  </sheetViews>
  <sheetFormatPr defaultColWidth="9.140625" defaultRowHeight="12.75" x14ac:dyDescent="0.2"/>
  <cols>
    <col min="1" max="1" width="28" style="25" bestFit="1" customWidth="1"/>
    <col min="2" max="2" width="12.7109375" style="16" bestFit="1" customWidth="1"/>
    <col min="3" max="3" width="19.42578125" style="25" bestFit="1" customWidth="1"/>
    <col min="4" max="4" width="10.140625" style="19" bestFit="1" customWidth="1"/>
    <col min="5" max="5" width="7.42578125" style="16" bestFit="1" customWidth="1"/>
    <col min="6" max="6" width="5.140625" style="25" customWidth="1"/>
    <col min="7" max="7" width="32" style="25" bestFit="1" customWidth="1"/>
    <col min="8" max="8" width="12.7109375" style="16" bestFit="1" customWidth="1"/>
    <col min="9" max="9" width="18.140625" style="25" customWidth="1"/>
    <col min="10" max="10" width="10.7109375" style="19" bestFit="1" customWidth="1"/>
    <col min="11" max="11" width="9.28515625" style="16" bestFit="1" customWidth="1"/>
    <col min="12" max="16384" width="9.140625" style="25"/>
  </cols>
  <sheetData>
    <row r="1" spans="1:11" s="32" customFormat="1" ht="18" x14ac:dyDescent="0.25">
      <c r="A1" s="118" t="s">
        <v>126</v>
      </c>
      <c r="B1" s="119"/>
      <c r="C1" s="119"/>
      <c r="D1" s="119"/>
      <c r="E1" s="120"/>
      <c r="G1" s="118" t="s">
        <v>127</v>
      </c>
      <c r="H1" s="119"/>
      <c r="I1" s="119"/>
      <c r="J1" s="119"/>
      <c r="K1" s="120"/>
    </row>
    <row r="2" spans="1:11" s="21" customFormat="1" ht="25.5" x14ac:dyDescent="0.2">
      <c r="A2" s="45" t="s">
        <v>0</v>
      </c>
      <c r="B2" s="45" t="s">
        <v>44</v>
      </c>
      <c r="C2" s="45" t="s">
        <v>1</v>
      </c>
      <c r="D2" s="46" t="s">
        <v>2</v>
      </c>
      <c r="E2" s="45" t="s">
        <v>98</v>
      </c>
      <c r="F2" s="11"/>
      <c r="G2" s="45" t="s">
        <v>0</v>
      </c>
      <c r="H2" s="45" t="s">
        <v>44</v>
      </c>
      <c r="I2" s="45" t="s">
        <v>1</v>
      </c>
      <c r="J2" s="46" t="s">
        <v>2</v>
      </c>
      <c r="K2" s="45" t="s">
        <v>98</v>
      </c>
    </row>
    <row r="3" spans="1:11" x14ac:dyDescent="0.2">
      <c r="A3" s="12" t="s">
        <v>145</v>
      </c>
      <c r="B3" s="7">
        <v>7.34</v>
      </c>
      <c r="C3" s="1" t="s">
        <v>360</v>
      </c>
      <c r="D3" s="6">
        <v>41303</v>
      </c>
      <c r="E3" s="4"/>
      <c r="F3" s="17"/>
      <c r="G3" s="101" t="s">
        <v>145</v>
      </c>
      <c r="H3" s="5">
        <v>7.97</v>
      </c>
      <c r="I3" s="1" t="s">
        <v>52</v>
      </c>
      <c r="J3" s="6">
        <v>36961</v>
      </c>
      <c r="K3" s="77"/>
    </row>
    <row r="4" spans="1:11" x14ac:dyDescent="0.2">
      <c r="A4" s="12"/>
      <c r="B4" s="7">
        <v>7.34</v>
      </c>
      <c r="C4" s="1" t="s">
        <v>675</v>
      </c>
      <c r="D4" s="6">
        <v>43092</v>
      </c>
      <c r="E4" s="4"/>
      <c r="F4" s="17"/>
      <c r="G4" s="3" t="s">
        <v>136</v>
      </c>
      <c r="H4" s="5">
        <v>12.02</v>
      </c>
      <c r="I4" s="1" t="s">
        <v>20</v>
      </c>
      <c r="J4" s="6">
        <v>36142</v>
      </c>
      <c r="K4" s="5"/>
    </row>
    <row r="5" spans="1:11" x14ac:dyDescent="0.2">
      <c r="A5" s="3" t="s">
        <v>136</v>
      </c>
      <c r="B5" s="5">
        <v>10.89</v>
      </c>
      <c r="C5" s="1" t="s">
        <v>600</v>
      </c>
      <c r="D5" s="6">
        <v>41356</v>
      </c>
      <c r="E5" s="5" t="s">
        <v>99</v>
      </c>
      <c r="F5" s="17"/>
      <c r="G5" s="121" t="s">
        <v>137</v>
      </c>
      <c r="H5" s="5">
        <v>24.5</v>
      </c>
      <c r="I5" s="1" t="s">
        <v>20</v>
      </c>
      <c r="J5" s="6">
        <v>36075</v>
      </c>
      <c r="K5" s="5"/>
    </row>
    <row r="6" spans="1:11" x14ac:dyDescent="0.2">
      <c r="A6" s="3" t="s">
        <v>137</v>
      </c>
      <c r="B6" s="104">
        <v>21.62</v>
      </c>
      <c r="C6" s="1" t="s">
        <v>600</v>
      </c>
      <c r="D6" s="33">
        <v>41378</v>
      </c>
      <c r="E6" s="5" t="s">
        <v>99</v>
      </c>
      <c r="F6" s="17"/>
      <c r="G6" s="121"/>
      <c r="H6" s="5">
        <v>24.5</v>
      </c>
      <c r="I6" s="1" t="s">
        <v>63</v>
      </c>
      <c r="J6" s="6">
        <v>30746</v>
      </c>
      <c r="K6" s="5" t="s">
        <v>167</v>
      </c>
    </row>
    <row r="7" spans="1:11" x14ac:dyDescent="0.2">
      <c r="A7" s="3" t="s">
        <v>138</v>
      </c>
      <c r="B7" s="5" t="s">
        <v>393</v>
      </c>
      <c r="C7" s="1" t="s">
        <v>82</v>
      </c>
      <c r="D7" s="6">
        <v>32571</v>
      </c>
      <c r="E7" s="5" t="s">
        <v>99</v>
      </c>
      <c r="F7" s="17"/>
      <c r="G7" s="3" t="s">
        <v>138</v>
      </c>
      <c r="H7" s="7">
        <v>56</v>
      </c>
      <c r="I7" s="1" t="s">
        <v>64</v>
      </c>
      <c r="J7" s="6">
        <v>34313</v>
      </c>
      <c r="K7" s="5"/>
    </row>
    <row r="8" spans="1:11" x14ac:dyDescent="0.2">
      <c r="A8" s="3" t="s">
        <v>139</v>
      </c>
      <c r="B8" s="5" t="s">
        <v>344</v>
      </c>
      <c r="C8" s="1" t="s">
        <v>345</v>
      </c>
      <c r="D8" s="6">
        <v>40257</v>
      </c>
      <c r="E8" s="5"/>
      <c r="F8" s="17"/>
      <c r="G8" s="3" t="s">
        <v>139</v>
      </c>
      <c r="H8" s="5" t="s">
        <v>647</v>
      </c>
      <c r="I8" s="1" t="s">
        <v>631</v>
      </c>
      <c r="J8" s="6">
        <v>42440</v>
      </c>
      <c r="K8" s="5"/>
    </row>
    <row r="9" spans="1:11" x14ac:dyDescent="0.2">
      <c r="A9" s="3" t="s">
        <v>160</v>
      </c>
      <c r="B9" s="5" t="s">
        <v>658</v>
      </c>
      <c r="C9" s="1" t="s">
        <v>630</v>
      </c>
      <c r="D9" s="6">
        <v>42725</v>
      </c>
      <c r="E9" s="5"/>
      <c r="F9" s="17"/>
      <c r="G9" s="3" t="s">
        <v>160</v>
      </c>
      <c r="H9" s="5" t="s">
        <v>659</v>
      </c>
      <c r="I9" s="1" t="s">
        <v>631</v>
      </c>
      <c r="J9" s="6">
        <v>42725</v>
      </c>
      <c r="K9" s="5"/>
    </row>
    <row r="10" spans="1:11" x14ac:dyDescent="0.2">
      <c r="A10" s="3" t="s">
        <v>140</v>
      </c>
      <c r="B10" s="5" t="s">
        <v>670</v>
      </c>
      <c r="C10" s="1" t="s">
        <v>630</v>
      </c>
      <c r="D10" s="6">
        <v>42813</v>
      </c>
      <c r="E10" s="5"/>
      <c r="F10" s="17"/>
      <c r="G10" s="3" t="s">
        <v>140</v>
      </c>
      <c r="H10" s="5" t="s">
        <v>705</v>
      </c>
      <c r="I10" s="1" t="s">
        <v>690</v>
      </c>
      <c r="J10" s="6">
        <v>43506</v>
      </c>
      <c r="K10" s="5" t="s">
        <v>169</v>
      </c>
    </row>
    <row r="11" spans="1:11" x14ac:dyDescent="0.2">
      <c r="A11" s="3" t="s">
        <v>141</v>
      </c>
      <c r="B11" s="5" t="s">
        <v>15</v>
      </c>
      <c r="C11" s="1" t="s">
        <v>80</v>
      </c>
      <c r="D11" s="6">
        <v>30382</v>
      </c>
      <c r="E11" s="5" t="s">
        <v>99</v>
      </c>
      <c r="F11" s="17"/>
      <c r="G11" s="3" t="s">
        <v>141</v>
      </c>
      <c r="H11" s="5" t="s">
        <v>726</v>
      </c>
      <c r="I11" s="8" t="s">
        <v>690</v>
      </c>
      <c r="J11" s="6">
        <v>43805</v>
      </c>
      <c r="K11" s="5"/>
    </row>
    <row r="12" spans="1:11" x14ac:dyDescent="0.2">
      <c r="A12" s="3" t="s">
        <v>142</v>
      </c>
      <c r="B12" s="7" t="s">
        <v>709</v>
      </c>
      <c r="C12" s="1" t="s">
        <v>680</v>
      </c>
      <c r="D12" s="6">
        <v>43762</v>
      </c>
      <c r="E12" s="5"/>
      <c r="F12" s="17"/>
      <c r="G12" s="3" t="s">
        <v>142</v>
      </c>
      <c r="H12" s="5" t="s">
        <v>166</v>
      </c>
      <c r="I12" s="1" t="s">
        <v>68</v>
      </c>
      <c r="J12" s="6">
        <v>39767</v>
      </c>
      <c r="K12" s="5"/>
    </row>
    <row r="13" spans="1:11" x14ac:dyDescent="0.2">
      <c r="A13" s="3" t="s">
        <v>149</v>
      </c>
      <c r="B13" s="5" t="s">
        <v>714</v>
      </c>
      <c r="C13" s="1" t="s">
        <v>680</v>
      </c>
      <c r="D13" s="6">
        <v>43904</v>
      </c>
      <c r="E13" s="5"/>
      <c r="F13" s="17"/>
      <c r="G13" s="3" t="s">
        <v>149</v>
      </c>
      <c r="H13" s="5" t="s">
        <v>627</v>
      </c>
      <c r="I13" s="8" t="s">
        <v>204</v>
      </c>
      <c r="J13" s="6">
        <v>42049</v>
      </c>
      <c r="K13" s="5" t="s">
        <v>99</v>
      </c>
    </row>
    <row r="14" spans="1:11" x14ac:dyDescent="0.2">
      <c r="A14" s="3" t="s">
        <v>51</v>
      </c>
      <c r="B14" s="5" t="s">
        <v>713</v>
      </c>
      <c r="C14" s="1" t="s">
        <v>680</v>
      </c>
      <c r="D14" s="6">
        <v>43897</v>
      </c>
      <c r="E14" s="5"/>
      <c r="F14" s="17"/>
      <c r="G14" s="3" t="s">
        <v>51</v>
      </c>
      <c r="H14" s="5" t="s">
        <v>594</v>
      </c>
      <c r="I14" s="8" t="s">
        <v>204</v>
      </c>
      <c r="J14" s="6">
        <v>41342</v>
      </c>
      <c r="K14" s="5"/>
    </row>
    <row r="15" spans="1:11" x14ac:dyDescent="0.2">
      <c r="A15" s="3" t="s">
        <v>150</v>
      </c>
      <c r="B15" s="5" t="s">
        <v>710</v>
      </c>
      <c r="C15" s="1" t="s">
        <v>680</v>
      </c>
      <c r="D15" s="6">
        <v>43764</v>
      </c>
      <c r="E15" s="5" t="s">
        <v>645</v>
      </c>
      <c r="F15" s="17"/>
      <c r="G15" s="3" t="s">
        <v>150</v>
      </c>
      <c r="H15" s="5" t="s">
        <v>641</v>
      </c>
      <c r="I15" s="1" t="s">
        <v>204</v>
      </c>
      <c r="J15" s="6">
        <v>41831</v>
      </c>
      <c r="K15" s="5"/>
    </row>
    <row r="16" spans="1:11" x14ac:dyDescent="0.2">
      <c r="A16" s="3" t="s">
        <v>156</v>
      </c>
      <c r="B16" s="5" t="s">
        <v>58</v>
      </c>
      <c r="C16" s="1" t="s">
        <v>23</v>
      </c>
      <c r="D16" s="6">
        <v>38270</v>
      </c>
      <c r="E16" s="5"/>
      <c r="F16" s="17"/>
      <c r="G16" s="3" t="s">
        <v>156</v>
      </c>
      <c r="H16" s="5">
        <v>53.47</v>
      </c>
      <c r="I16" s="1" t="s">
        <v>649</v>
      </c>
      <c r="J16" s="6">
        <v>42567</v>
      </c>
      <c r="K16" s="5" t="s">
        <v>99</v>
      </c>
    </row>
    <row r="17" spans="1:11" x14ac:dyDescent="0.2">
      <c r="A17" s="3" t="s">
        <v>198</v>
      </c>
      <c r="B17" s="5">
        <v>14.44</v>
      </c>
      <c r="C17" s="1" t="s">
        <v>207</v>
      </c>
      <c r="D17" s="6">
        <v>38331</v>
      </c>
      <c r="E17" s="5" t="s">
        <v>99</v>
      </c>
      <c r="F17" s="17"/>
      <c r="G17" s="12" t="s">
        <v>188</v>
      </c>
      <c r="H17" s="5" t="s">
        <v>725</v>
      </c>
      <c r="I17" s="1" t="s">
        <v>690</v>
      </c>
      <c r="J17" s="6">
        <v>43805</v>
      </c>
      <c r="K17" s="5"/>
    </row>
    <row r="18" spans="1:11" x14ac:dyDescent="0.2">
      <c r="A18" s="3" t="s">
        <v>151</v>
      </c>
      <c r="B18" s="5">
        <v>26.03</v>
      </c>
      <c r="C18" s="1" t="s">
        <v>11</v>
      </c>
      <c r="D18" s="6">
        <v>37695</v>
      </c>
      <c r="E18" s="5"/>
      <c r="F18" s="17"/>
      <c r="G18" s="3" t="s">
        <v>190</v>
      </c>
      <c r="H18" s="5">
        <v>17.25</v>
      </c>
      <c r="I18" s="1" t="s">
        <v>557</v>
      </c>
      <c r="J18" s="6">
        <v>41202</v>
      </c>
      <c r="K18" s="5"/>
    </row>
    <row r="19" spans="1:11" x14ac:dyDescent="0.2">
      <c r="A19" s="3" t="s">
        <v>202</v>
      </c>
      <c r="B19" s="5">
        <v>52.39</v>
      </c>
      <c r="C19" s="1" t="s">
        <v>82</v>
      </c>
      <c r="D19" s="6">
        <v>32489</v>
      </c>
      <c r="E19" s="5" t="s">
        <v>99</v>
      </c>
      <c r="F19" s="18"/>
      <c r="G19" s="3" t="s">
        <v>191</v>
      </c>
      <c r="H19" s="26">
        <v>31.17</v>
      </c>
      <c r="I19" s="1" t="s">
        <v>636</v>
      </c>
      <c r="J19" s="34">
        <v>42309</v>
      </c>
      <c r="K19" s="5"/>
    </row>
    <row r="20" spans="1:11" x14ac:dyDescent="0.2">
      <c r="A20" s="3" t="s">
        <v>195</v>
      </c>
      <c r="B20" s="5" t="s">
        <v>669</v>
      </c>
      <c r="C20" s="1" t="s">
        <v>633</v>
      </c>
      <c r="D20" s="6">
        <v>42792</v>
      </c>
      <c r="E20" s="5"/>
      <c r="F20" s="17"/>
      <c r="G20" s="3" t="s">
        <v>143</v>
      </c>
      <c r="H20" s="5">
        <v>67.48</v>
      </c>
      <c r="I20" s="1" t="s">
        <v>104</v>
      </c>
      <c r="J20" s="6">
        <v>40248</v>
      </c>
      <c r="K20" s="5"/>
    </row>
    <row r="21" spans="1:11" x14ac:dyDescent="0.2">
      <c r="A21" s="3" t="s">
        <v>196</v>
      </c>
      <c r="B21" s="5" t="s">
        <v>671</v>
      </c>
      <c r="C21" s="1" t="s">
        <v>633</v>
      </c>
      <c r="D21" s="6">
        <v>42813</v>
      </c>
      <c r="E21" s="5"/>
      <c r="F21" s="17"/>
      <c r="G21" s="3" t="s">
        <v>6</v>
      </c>
      <c r="H21" s="7">
        <v>1.86</v>
      </c>
      <c r="I21" s="1" t="s">
        <v>108</v>
      </c>
      <c r="J21" s="6">
        <v>40613</v>
      </c>
      <c r="K21" s="5" t="s">
        <v>99</v>
      </c>
    </row>
    <row r="22" spans="1:11" x14ac:dyDescent="0.2">
      <c r="A22" s="3" t="s">
        <v>6</v>
      </c>
      <c r="B22" s="7">
        <v>2.08</v>
      </c>
      <c r="C22" s="1" t="s">
        <v>207</v>
      </c>
      <c r="D22" s="6">
        <v>38072</v>
      </c>
      <c r="E22" s="5" t="s">
        <v>99</v>
      </c>
      <c r="F22" s="17"/>
      <c r="G22" s="3" t="s">
        <v>3</v>
      </c>
      <c r="H22" s="7">
        <v>5.74</v>
      </c>
      <c r="I22" s="1" t="s">
        <v>97</v>
      </c>
      <c r="J22" s="6">
        <v>40614</v>
      </c>
      <c r="K22" s="5"/>
    </row>
    <row r="23" spans="1:11" x14ac:dyDescent="0.2">
      <c r="A23" s="3" t="s">
        <v>19</v>
      </c>
      <c r="B23" s="7">
        <v>3.45</v>
      </c>
      <c r="C23" s="1" t="s">
        <v>674</v>
      </c>
      <c r="D23" s="6">
        <v>43070</v>
      </c>
      <c r="E23" s="14"/>
      <c r="F23" s="17"/>
      <c r="G23" s="3" t="s">
        <v>4</v>
      </c>
      <c r="H23" s="7">
        <v>12.5</v>
      </c>
      <c r="I23" s="1" t="s">
        <v>97</v>
      </c>
      <c r="J23" s="6">
        <v>40559</v>
      </c>
      <c r="K23" s="5"/>
    </row>
    <row r="24" spans="1:11" x14ac:dyDescent="0.2">
      <c r="A24" s="3" t="s">
        <v>3</v>
      </c>
      <c r="B24" s="7">
        <v>6.9</v>
      </c>
      <c r="C24" s="1" t="s">
        <v>5</v>
      </c>
      <c r="D24" s="6">
        <v>37280</v>
      </c>
      <c r="E24" s="5"/>
      <c r="F24" s="17"/>
      <c r="G24" s="3" t="s">
        <v>19</v>
      </c>
      <c r="H24" s="7">
        <v>2.7</v>
      </c>
      <c r="I24" s="1" t="s">
        <v>673</v>
      </c>
      <c r="J24" s="6">
        <v>43078</v>
      </c>
      <c r="K24" s="5"/>
    </row>
    <row r="25" spans="1:11" x14ac:dyDescent="0.2">
      <c r="A25" s="3" t="s">
        <v>4</v>
      </c>
      <c r="B25" s="7">
        <v>14.45</v>
      </c>
      <c r="C25" s="1" t="s">
        <v>75</v>
      </c>
      <c r="D25" s="6">
        <v>37363</v>
      </c>
      <c r="E25" s="5" t="s">
        <v>99</v>
      </c>
      <c r="F25" s="17"/>
      <c r="G25" s="3" t="s">
        <v>403</v>
      </c>
      <c r="H25" s="7">
        <v>12.74</v>
      </c>
      <c r="I25" s="1" t="s">
        <v>691</v>
      </c>
      <c r="J25" s="6">
        <v>44114</v>
      </c>
      <c r="K25" s="5"/>
    </row>
    <row r="26" spans="1:11" x14ac:dyDescent="0.2">
      <c r="A26" s="3" t="s">
        <v>113</v>
      </c>
      <c r="B26" s="7">
        <v>13.65</v>
      </c>
      <c r="C26" s="1" t="s">
        <v>576</v>
      </c>
      <c r="D26" s="6">
        <v>41237</v>
      </c>
      <c r="E26" s="5"/>
      <c r="F26" s="17"/>
      <c r="G26" s="3" t="s">
        <v>405</v>
      </c>
      <c r="H26" s="7">
        <v>40.270000000000003</v>
      </c>
      <c r="I26" s="1" t="s">
        <v>556</v>
      </c>
      <c r="J26" s="6">
        <v>42420</v>
      </c>
      <c r="K26" s="5" t="s">
        <v>167</v>
      </c>
    </row>
    <row r="27" spans="1:11" x14ac:dyDescent="0.2">
      <c r="A27" s="3" t="s">
        <v>174</v>
      </c>
      <c r="B27" s="7">
        <v>53.25</v>
      </c>
      <c r="C27" s="1" t="s">
        <v>428</v>
      </c>
      <c r="D27" s="6">
        <v>40992</v>
      </c>
      <c r="E27" s="5"/>
      <c r="G27" s="3" t="s">
        <v>147</v>
      </c>
      <c r="H27" s="7">
        <v>37.82</v>
      </c>
      <c r="I27" s="1" t="s">
        <v>691</v>
      </c>
      <c r="J27" s="6">
        <v>43890</v>
      </c>
      <c r="K27" s="5"/>
    </row>
    <row r="28" spans="1:11" x14ac:dyDescent="0.2">
      <c r="A28" s="3" t="s">
        <v>175</v>
      </c>
      <c r="B28" s="7">
        <v>48.53</v>
      </c>
      <c r="C28" s="1" t="s">
        <v>31</v>
      </c>
      <c r="D28" s="6">
        <v>38374</v>
      </c>
      <c r="E28" s="5"/>
      <c r="G28" s="3" t="s">
        <v>404</v>
      </c>
      <c r="H28" s="7">
        <v>64.52</v>
      </c>
      <c r="I28" s="1" t="s">
        <v>377</v>
      </c>
      <c r="J28" s="6">
        <v>40993</v>
      </c>
      <c r="K28" s="5" t="s">
        <v>99</v>
      </c>
    </row>
    <row r="29" spans="1:11" x14ac:dyDescent="0.2">
      <c r="A29" s="3" t="s">
        <v>176</v>
      </c>
      <c r="B29" s="7">
        <v>36.32</v>
      </c>
      <c r="C29" s="1" t="s">
        <v>385</v>
      </c>
      <c r="D29" s="6">
        <v>40629</v>
      </c>
      <c r="E29" s="5"/>
      <c r="F29" s="17"/>
      <c r="G29" s="12" t="s">
        <v>205</v>
      </c>
      <c r="H29" s="5">
        <v>3934</v>
      </c>
      <c r="I29" s="1" t="s">
        <v>45</v>
      </c>
      <c r="J29" s="13">
        <v>39460</v>
      </c>
      <c r="K29" s="5"/>
    </row>
    <row r="30" spans="1:11" x14ac:dyDescent="0.2">
      <c r="A30" s="3" t="s">
        <v>206</v>
      </c>
      <c r="B30" s="5"/>
      <c r="C30" s="1"/>
      <c r="D30" s="6"/>
      <c r="E30" s="5"/>
      <c r="F30" s="17"/>
      <c r="G30" s="18"/>
      <c r="I30" s="17"/>
    </row>
    <row r="31" spans="1:11" x14ac:dyDescent="0.2">
      <c r="F31" s="17"/>
      <c r="G31" s="18"/>
      <c r="I31" s="17"/>
    </row>
    <row r="32" spans="1:11" x14ac:dyDescent="0.2">
      <c r="G32" s="18"/>
      <c r="I32" s="17"/>
    </row>
    <row r="33" spans="1:9" x14ac:dyDescent="0.2">
      <c r="A33" s="27"/>
      <c r="C33" s="16"/>
      <c r="G33" s="27"/>
      <c r="I33" s="16"/>
    </row>
    <row r="34" spans="1:9" x14ac:dyDescent="0.2">
      <c r="A34" s="27"/>
      <c r="C34" s="16"/>
      <c r="I34" s="16"/>
    </row>
    <row r="35" spans="1:9" x14ac:dyDescent="0.2">
      <c r="C35" s="16"/>
      <c r="I35" s="16"/>
    </row>
    <row r="36" spans="1:9" x14ac:dyDescent="0.2">
      <c r="C36" s="16"/>
      <c r="I36" s="16"/>
    </row>
    <row r="37" spans="1:9" x14ac:dyDescent="0.2">
      <c r="C37" s="16"/>
      <c r="I37" s="16"/>
    </row>
    <row r="38" spans="1:9" x14ac:dyDescent="0.2">
      <c r="C38" s="16"/>
      <c r="I38" s="16"/>
    </row>
    <row r="39" spans="1:9" x14ac:dyDescent="0.2">
      <c r="I39" s="16"/>
    </row>
    <row r="40" spans="1:9" x14ac:dyDescent="0.2">
      <c r="I40" s="16"/>
    </row>
    <row r="41" spans="1:9" x14ac:dyDescent="0.2">
      <c r="I41" s="16"/>
    </row>
    <row r="42" spans="1:9" x14ac:dyDescent="0.2">
      <c r="I42" s="16"/>
    </row>
    <row r="43" spans="1:9" x14ac:dyDescent="0.2">
      <c r="I43" s="16"/>
    </row>
  </sheetData>
  <mergeCells count="3">
    <mergeCell ref="A1:E1"/>
    <mergeCell ref="G1:K1"/>
    <mergeCell ref="G5:G6"/>
  </mergeCells>
  <phoneticPr fontId="0" type="noConversion"/>
  <pageMargins left="0.75" right="0.75" top="1" bottom="1" header="0.5" footer="0.5"/>
  <pageSetup paperSize="9"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35"/>
  <sheetViews>
    <sheetView topLeftCell="A2" workbookViewId="0">
      <selection activeCell="J13" sqref="J13"/>
    </sheetView>
  </sheetViews>
  <sheetFormatPr defaultColWidth="9.140625" defaultRowHeight="12.75" x14ac:dyDescent="0.2"/>
  <cols>
    <col min="1" max="1" width="28" style="29" bestFit="1" customWidth="1"/>
    <col min="2" max="2" width="12.7109375" style="28" bestFit="1" customWidth="1"/>
    <col min="3" max="3" width="19.42578125" style="29" bestFit="1" customWidth="1"/>
    <col min="4" max="4" width="10.7109375" style="35" bestFit="1" customWidth="1"/>
    <col min="5" max="5" width="12.42578125" style="28" bestFit="1" customWidth="1"/>
    <col min="6" max="6" width="5" style="29" customWidth="1"/>
    <col min="7" max="7" width="32" style="29" bestFit="1" customWidth="1"/>
    <col min="8" max="8" width="12.7109375" style="28" bestFit="1" customWidth="1"/>
    <col min="9" max="9" width="17.42578125" style="29" bestFit="1" customWidth="1"/>
    <col min="10" max="10" width="10.140625" style="35" bestFit="1" customWidth="1"/>
    <col min="11" max="11" width="9.28515625" style="16" bestFit="1" customWidth="1"/>
    <col min="12" max="16384" width="9.140625" style="25"/>
  </cols>
  <sheetData>
    <row r="1" spans="1:11" s="32" customFormat="1" ht="18" x14ac:dyDescent="0.25">
      <c r="A1" s="113" t="s">
        <v>128</v>
      </c>
      <c r="B1" s="116"/>
      <c r="C1" s="116"/>
      <c r="D1" s="116"/>
      <c r="E1" s="117"/>
      <c r="G1" s="113" t="s">
        <v>129</v>
      </c>
      <c r="H1" s="116"/>
      <c r="I1" s="116"/>
      <c r="J1" s="116"/>
      <c r="K1" s="117"/>
    </row>
    <row r="2" spans="1:11" s="21" customFormat="1" ht="25.5" x14ac:dyDescent="0.2">
      <c r="A2" s="4" t="s">
        <v>0</v>
      </c>
      <c r="B2" s="4" t="s">
        <v>44</v>
      </c>
      <c r="C2" s="4" t="s">
        <v>1</v>
      </c>
      <c r="D2" s="24" t="s">
        <v>2</v>
      </c>
      <c r="E2" s="4" t="s">
        <v>98</v>
      </c>
      <c r="F2" s="11"/>
      <c r="G2" s="4" t="s">
        <v>0</v>
      </c>
      <c r="H2" s="4" t="s">
        <v>44</v>
      </c>
      <c r="I2" s="4" t="s">
        <v>1</v>
      </c>
      <c r="J2" s="24" t="s">
        <v>2</v>
      </c>
      <c r="K2" s="4" t="s">
        <v>98</v>
      </c>
    </row>
    <row r="3" spans="1:11" ht="12.75" customHeight="1" x14ac:dyDescent="0.2">
      <c r="A3" s="101" t="s">
        <v>635</v>
      </c>
      <c r="B3" s="5">
        <v>7.34</v>
      </c>
      <c r="C3" s="1" t="s">
        <v>600</v>
      </c>
      <c r="D3" s="6">
        <v>41303</v>
      </c>
      <c r="E3" s="5"/>
      <c r="F3" s="17"/>
      <c r="G3" s="101" t="s">
        <v>145</v>
      </c>
      <c r="H3" s="5">
        <v>7.97</v>
      </c>
      <c r="I3" s="1" t="s">
        <v>52</v>
      </c>
      <c r="J3" s="6">
        <v>36961</v>
      </c>
      <c r="K3" s="77"/>
    </row>
    <row r="4" spans="1:11" x14ac:dyDescent="0.2">
      <c r="A4" s="101"/>
      <c r="B4" s="5">
        <v>7.34</v>
      </c>
      <c r="C4" s="1" t="s">
        <v>675</v>
      </c>
      <c r="D4" s="6">
        <v>43092</v>
      </c>
      <c r="E4" s="5"/>
      <c r="F4" s="17"/>
      <c r="G4" s="3" t="s">
        <v>136</v>
      </c>
      <c r="H4" s="5">
        <v>12.02</v>
      </c>
      <c r="I4" s="2" t="s">
        <v>77</v>
      </c>
      <c r="J4" s="6">
        <v>36142</v>
      </c>
      <c r="K4" s="5" t="s">
        <v>99</v>
      </c>
    </row>
    <row r="5" spans="1:11" x14ac:dyDescent="0.2">
      <c r="A5" s="3" t="s">
        <v>136</v>
      </c>
      <c r="B5" s="5">
        <v>10.63</v>
      </c>
      <c r="C5" s="1" t="s">
        <v>600</v>
      </c>
      <c r="D5" s="6">
        <v>41713</v>
      </c>
      <c r="E5" s="5" t="s">
        <v>99</v>
      </c>
      <c r="F5" s="17"/>
      <c r="G5" s="3" t="s">
        <v>137</v>
      </c>
      <c r="H5" s="5">
        <v>24.28</v>
      </c>
      <c r="I5" s="2" t="s">
        <v>77</v>
      </c>
      <c r="J5" s="6">
        <v>36113</v>
      </c>
      <c r="K5" s="5" t="s">
        <v>99</v>
      </c>
    </row>
    <row r="6" spans="1:11" x14ac:dyDescent="0.2">
      <c r="A6" s="3" t="s">
        <v>137</v>
      </c>
      <c r="B6" s="104">
        <v>21.62</v>
      </c>
      <c r="C6" s="1" t="s">
        <v>600</v>
      </c>
      <c r="D6" s="33">
        <v>41378</v>
      </c>
      <c r="E6" s="5" t="s">
        <v>99</v>
      </c>
      <c r="F6" s="17"/>
      <c r="G6" s="3" t="s">
        <v>138</v>
      </c>
      <c r="H6" s="5">
        <v>54.64</v>
      </c>
      <c r="I6" s="2" t="s">
        <v>20</v>
      </c>
      <c r="J6" s="6">
        <v>36120</v>
      </c>
      <c r="K6" s="5"/>
    </row>
    <row r="7" spans="1:11" x14ac:dyDescent="0.2">
      <c r="A7" s="3" t="s">
        <v>138</v>
      </c>
      <c r="B7" s="5" t="s">
        <v>393</v>
      </c>
      <c r="C7" s="1" t="s">
        <v>82</v>
      </c>
      <c r="D7" s="6">
        <v>32572</v>
      </c>
      <c r="E7" s="5" t="s">
        <v>99</v>
      </c>
      <c r="F7" s="17"/>
      <c r="G7" s="3" t="s">
        <v>139</v>
      </c>
      <c r="H7" s="5" t="s">
        <v>647</v>
      </c>
      <c r="I7" s="1" t="s">
        <v>631</v>
      </c>
      <c r="J7" s="6">
        <v>42440</v>
      </c>
      <c r="K7" s="5"/>
    </row>
    <row r="8" spans="1:11" x14ac:dyDescent="0.2">
      <c r="A8" s="3" t="s">
        <v>139</v>
      </c>
      <c r="B8" s="5" t="s">
        <v>344</v>
      </c>
      <c r="C8" s="1" t="s">
        <v>345</v>
      </c>
      <c r="D8" s="6">
        <v>40257</v>
      </c>
      <c r="E8" s="5"/>
      <c r="F8" s="17"/>
      <c r="G8" s="3" t="s">
        <v>160</v>
      </c>
      <c r="H8" s="5" t="s">
        <v>659</v>
      </c>
      <c r="I8" s="1" t="s">
        <v>631</v>
      </c>
      <c r="J8" s="6">
        <v>42725</v>
      </c>
      <c r="K8" s="5"/>
    </row>
    <row r="9" spans="1:11" x14ac:dyDescent="0.2">
      <c r="A9" s="3" t="s">
        <v>160</v>
      </c>
      <c r="B9" s="5" t="s">
        <v>658</v>
      </c>
      <c r="C9" s="1" t="s">
        <v>630</v>
      </c>
      <c r="D9" s="6">
        <v>42725</v>
      </c>
      <c r="E9" s="5"/>
      <c r="F9" s="17"/>
      <c r="G9" s="3" t="s">
        <v>140</v>
      </c>
      <c r="H9" s="5" t="s">
        <v>705</v>
      </c>
      <c r="I9" s="1" t="s">
        <v>690</v>
      </c>
      <c r="J9" s="6">
        <v>43506</v>
      </c>
      <c r="K9" s="5" t="s">
        <v>169</v>
      </c>
    </row>
    <row r="10" spans="1:11" x14ac:dyDescent="0.2">
      <c r="A10" s="3" t="s">
        <v>140</v>
      </c>
      <c r="B10" s="5" t="s">
        <v>670</v>
      </c>
      <c r="C10" s="1" t="s">
        <v>630</v>
      </c>
      <c r="D10" s="6">
        <v>42813</v>
      </c>
      <c r="E10" s="5"/>
      <c r="F10" s="17"/>
      <c r="G10" s="3" t="s">
        <v>141</v>
      </c>
      <c r="H10" s="5" t="s">
        <v>726</v>
      </c>
      <c r="I10" s="8" t="s">
        <v>690</v>
      </c>
      <c r="J10" s="6">
        <v>43805</v>
      </c>
      <c r="K10" s="5"/>
    </row>
    <row r="11" spans="1:11" x14ac:dyDescent="0.2">
      <c r="A11" s="3" t="s">
        <v>157</v>
      </c>
      <c r="B11" s="5" t="s">
        <v>21</v>
      </c>
      <c r="C11" s="1" t="s">
        <v>85</v>
      </c>
      <c r="D11" s="6">
        <v>31104</v>
      </c>
      <c r="E11" s="5" t="s">
        <v>99</v>
      </c>
      <c r="F11" s="17"/>
      <c r="G11" s="3" t="s">
        <v>142</v>
      </c>
      <c r="H11" s="5" t="s">
        <v>166</v>
      </c>
      <c r="I11" s="1" t="s">
        <v>68</v>
      </c>
      <c r="J11" s="6">
        <v>39767</v>
      </c>
      <c r="K11" s="5"/>
    </row>
    <row r="12" spans="1:11" x14ac:dyDescent="0.2">
      <c r="A12" s="3" t="s">
        <v>141</v>
      </c>
      <c r="B12" s="5" t="s">
        <v>704</v>
      </c>
      <c r="C12" s="1" t="s">
        <v>703</v>
      </c>
      <c r="D12" s="6">
        <v>43506</v>
      </c>
      <c r="E12" s="5"/>
      <c r="F12" s="17"/>
      <c r="G12" s="3" t="s">
        <v>144</v>
      </c>
      <c r="H12" s="5"/>
      <c r="I12" s="2"/>
      <c r="J12" s="6"/>
      <c r="K12" s="5"/>
    </row>
    <row r="13" spans="1:11" x14ac:dyDescent="0.2">
      <c r="A13" s="3" t="s">
        <v>142</v>
      </c>
      <c r="B13" s="7" t="s">
        <v>708</v>
      </c>
      <c r="C13" s="1" t="s">
        <v>703</v>
      </c>
      <c r="D13" s="6">
        <v>43541</v>
      </c>
      <c r="E13" s="5"/>
      <c r="F13" s="17"/>
      <c r="G13" s="12" t="s">
        <v>188</v>
      </c>
      <c r="H13" s="5" t="s">
        <v>725</v>
      </c>
      <c r="I13" s="1" t="s">
        <v>690</v>
      </c>
      <c r="J13" s="6">
        <v>43805</v>
      </c>
      <c r="K13" s="5"/>
    </row>
    <row r="14" spans="1:11" x14ac:dyDescent="0.2">
      <c r="A14" s="3" t="s">
        <v>144</v>
      </c>
      <c r="B14" s="5"/>
      <c r="C14" s="20"/>
      <c r="D14" s="9"/>
      <c r="E14" s="5"/>
      <c r="F14" s="17"/>
      <c r="G14" s="3" t="s">
        <v>190</v>
      </c>
      <c r="H14" s="5">
        <v>17.25</v>
      </c>
      <c r="I14" s="1" t="s">
        <v>557</v>
      </c>
      <c r="J14" s="6">
        <v>41202</v>
      </c>
      <c r="K14" s="5"/>
    </row>
    <row r="15" spans="1:11" x14ac:dyDescent="0.2">
      <c r="A15" s="3" t="s">
        <v>195</v>
      </c>
      <c r="B15" s="5" t="s">
        <v>38</v>
      </c>
      <c r="C15" s="1" t="s">
        <v>37</v>
      </c>
      <c r="D15" s="6">
        <v>36138</v>
      </c>
      <c r="E15" s="5"/>
      <c r="F15" s="17"/>
      <c r="G15" s="12" t="s">
        <v>191</v>
      </c>
      <c r="H15" s="5">
        <v>31.17</v>
      </c>
      <c r="I15" s="2" t="s">
        <v>636</v>
      </c>
      <c r="J15" s="6">
        <v>42309</v>
      </c>
      <c r="K15" s="5"/>
    </row>
    <row r="16" spans="1:11" x14ac:dyDescent="0.2">
      <c r="A16" s="3" t="s">
        <v>196</v>
      </c>
      <c r="B16" s="5" t="s">
        <v>671</v>
      </c>
      <c r="C16" s="1" t="s">
        <v>633</v>
      </c>
      <c r="D16" s="6">
        <v>42813</v>
      </c>
      <c r="E16" s="5"/>
      <c r="F16" s="17"/>
      <c r="G16" s="3" t="s">
        <v>193</v>
      </c>
      <c r="H16" s="5">
        <v>59.89</v>
      </c>
      <c r="I16" s="2" t="s">
        <v>20</v>
      </c>
      <c r="J16" s="6">
        <v>36141</v>
      </c>
      <c r="K16" s="5"/>
    </row>
    <row r="17" spans="1:11" x14ac:dyDescent="0.2">
      <c r="A17" s="3" t="s">
        <v>198</v>
      </c>
      <c r="B17" s="5">
        <v>14.44</v>
      </c>
      <c r="C17" s="1" t="s">
        <v>11</v>
      </c>
      <c r="D17" s="6">
        <v>38331</v>
      </c>
      <c r="E17" s="5"/>
      <c r="F17" s="17"/>
      <c r="G17" s="3" t="s">
        <v>149</v>
      </c>
      <c r="H17" s="5" t="s">
        <v>627</v>
      </c>
      <c r="I17" s="8" t="s">
        <v>204</v>
      </c>
      <c r="J17" s="6">
        <v>42049</v>
      </c>
      <c r="K17" s="5" t="s">
        <v>99</v>
      </c>
    </row>
    <row r="18" spans="1:11" x14ac:dyDescent="0.2">
      <c r="A18" s="3" t="s">
        <v>151</v>
      </c>
      <c r="B18" s="5">
        <v>24.53</v>
      </c>
      <c r="C18" s="1" t="s">
        <v>16</v>
      </c>
      <c r="D18" s="6">
        <v>37237</v>
      </c>
      <c r="E18" s="5"/>
      <c r="F18" s="17"/>
      <c r="G18" s="3" t="s">
        <v>51</v>
      </c>
      <c r="H18" s="5" t="s">
        <v>678</v>
      </c>
      <c r="I18" s="8" t="s">
        <v>649</v>
      </c>
      <c r="J18" s="6">
        <v>43092</v>
      </c>
      <c r="K18" s="5"/>
    </row>
    <row r="19" spans="1:11" x14ac:dyDescent="0.2">
      <c r="A19" s="3" t="s">
        <v>202</v>
      </c>
      <c r="B19" s="5">
        <v>52.39</v>
      </c>
      <c r="C19" s="1" t="s">
        <v>84</v>
      </c>
      <c r="D19" s="6">
        <v>32489</v>
      </c>
      <c r="E19" s="5" t="s">
        <v>209</v>
      </c>
      <c r="F19" s="17"/>
      <c r="G19" s="3" t="s">
        <v>150</v>
      </c>
      <c r="H19" s="5" t="s">
        <v>682</v>
      </c>
      <c r="I19" s="1" t="s">
        <v>649</v>
      </c>
      <c r="J19" s="6">
        <v>43156</v>
      </c>
      <c r="K19" s="5"/>
    </row>
    <row r="20" spans="1:11" x14ac:dyDescent="0.2">
      <c r="A20" s="3" t="s">
        <v>149</v>
      </c>
      <c r="B20" s="5" t="s">
        <v>714</v>
      </c>
      <c r="C20" s="1" t="s">
        <v>680</v>
      </c>
      <c r="D20" s="6">
        <v>43904</v>
      </c>
      <c r="E20" s="5"/>
      <c r="F20" s="17"/>
      <c r="G20" s="3" t="s">
        <v>156</v>
      </c>
      <c r="H20" s="5" t="s">
        <v>685</v>
      </c>
      <c r="I20" s="1" t="s">
        <v>649</v>
      </c>
      <c r="J20" s="6">
        <v>43184</v>
      </c>
      <c r="K20" s="5" t="s">
        <v>99</v>
      </c>
    </row>
    <row r="21" spans="1:11" x14ac:dyDescent="0.2">
      <c r="A21" s="3" t="s">
        <v>51</v>
      </c>
      <c r="B21" s="5" t="s">
        <v>50</v>
      </c>
      <c r="C21" s="1" t="s">
        <v>23</v>
      </c>
      <c r="D21" s="6">
        <v>39032</v>
      </c>
      <c r="E21" s="5"/>
      <c r="F21" s="17"/>
      <c r="G21" s="3" t="s">
        <v>6</v>
      </c>
      <c r="H21" s="7">
        <v>1.86</v>
      </c>
      <c r="I21" s="1" t="s">
        <v>108</v>
      </c>
      <c r="J21" s="6">
        <v>40613</v>
      </c>
      <c r="K21" s="5" t="s">
        <v>99</v>
      </c>
    </row>
    <row r="22" spans="1:11" x14ac:dyDescent="0.2">
      <c r="A22" s="3" t="s">
        <v>150</v>
      </c>
      <c r="B22" s="5" t="s">
        <v>480</v>
      </c>
      <c r="C22" s="1" t="s">
        <v>23</v>
      </c>
      <c r="D22" s="6">
        <v>39026</v>
      </c>
      <c r="E22" s="5"/>
      <c r="F22" s="17"/>
      <c r="G22" s="3" t="s">
        <v>3</v>
      </c>
      <c r="H22" s="7">
        <v>5.74</v>
      </c>
      <c r="I22" s="1" t="s">
        <v>97</v>
      </c>
      <c r="J22" s="6">
        <v>40614</v>
      </c>
      <c r="K22" s="5"/>
    </row>
    <row r="23" spans="1:11" x14ac:dyDescent="0.2">
      <c r="A23" s="3" t="s">
        <v>158</v>
      </c>
      <c r="B23" s="5" t="s">
        <v>59</v>
      </c>
      <c r="C23" s="1" t="s">
        <v>23</v>
      </c>
      <c r="D23" s="6">
        <v>38956</v>
      </c>
      <c r="E23" s="5"/>
      <c r="F23" s="17"/>
      <c r="G23" s="3" t="s">
        <v>4</v>
      </c>
      <c r="H23" s="7">
        <v>12.66</v>
      </c>
      <c r="I23" s="2" t="s">
        <v>34</v>
      </c>
      <c r="J23" s="6">
        <v>36237</v>
      </c>
      <c r="K23" s="5"/>
    </row>
    <row r="24" spans="1:11" x14ac:dyDescent="0.2">
      <c r="A24" s="3" t="s">
        <v>156</v>
      </c>
      <c r="B24" s="5">
        <v>46.43</v>
      </c>
      <c r="C24" s="1" t="s">
        <v>23</v>
      </c>
      <c r="D24" s="6">
        <v>38808</v>
      </c>
      <c r="E24" s="5"/>
      <c r="F24" s="17"/>
      <c r="G24" s="3" t="s">
        <v>19</v>
      </c>
      <c r="H24" s="7">
        <v>2.7</v>
      </c>
      <c r="I24" s="2" t="s">
        <v>673</v>
      </c>
      <c r="J24" s="6">
        <v>43078</v>
      </c>
      <c r="K24" s="5"/>
    </row>
    <row r="25" spans="1:11" x14ac:dyDescent="0.2">
      <c r="A25" s="3" t="s">
        <v>6</v>
      </c>
      <c r="B25" s="7">
        <v>2.08</v>
      </c>
      <c r="C25" s="1" t="s">
        <v>11</v>
      </c>
      <c r="D25" s="6">
        <v>38072</v>
      </c>
      <c r="E25" s="5"/>
      <c r="F25" s="17"/>
      <c r="G25" s="3" t="s">
        <v>403</v>
      </c>
      <c r="H25" s="7">
        <v>12.74</v>
      </c>
      <c r="I25" s="1" t="s">
        <v>691</v>
      </c>
      <c r="J25" s="6">
        <v>44114</v>
      </c>
      <c r="K25" s="5"/>
    </row>
    <row r="26" spans="1:11" x14ac:dyDescent="0.2">
      <c r="A26" s="3" t="s">
        <v>3</v>
      </c>
      <c r="B26" s="7">
        <v>7.16</v>
      </c>
      <c r="C26" s="1" t="s">
        <v>5</v>
      </c>
      <c r="D26" s="6">
        <v>37962</v>
      </c>
      <c r="E26" s="5"/>
      <c r="F26" s="17"/>
      <c r="G26" s="3" t="s">
        <v>405</v>
      </c>
      <c r="H26" s="7">
        <v>40.270000000000003</v>
      </c>
      <c r="I26" s="1" t="s">
        <v>556</v>
      </c>
      <c r="J26" s="6">
        <v>42420</v>
      </c>
      <c r="K26" s="5" t="s">
        <v>645</v>
      </c>
    </row>
    <row r="27" spans="1:11" x14ac:dyDescent="0.2">
      <c r="A27" s="3" t="s">
        <v>4</v>
      </c>
      <c r="B27" s="7">
        <v>14.89</v>
      </c>
      <c r="C27" s="1" t="s">
        <v>75</v>
      </c>
      <c r="D27" s="6">
        <v>37562</v>
      </c>
      <c r="E27" s="5" t="s">
        <v>99</v>
      </c>
      <c r="F27" s="17"/>
      <c r="G27" s="3" t="s">
        <v>117</v>
      </c>
      <c r="H27" s="7">
        <v>37.82</v>
      </c>
      <c r="I27" s="1" t="s">
        <v>691</v>
      </c>
      <c r="J27" s="6">
        <v>43890</v>
      </c>
      <c r="K27" s="5"/>
    </row>
    <row r="28" spans="1:11" x14ac:dyDescent="0.2">
      <c r="A28" s="3" t="s">
        <v>19</v>
      </c>
      <c r="B28" s="7">
        <v>3.45</v>
      </c>
      <c r="C28" s="1" t="s">
        <v>674</v>
      </c>
      <c r="D28" s="6">
        <v>43070</v>
      </c>
      <c r="E28" s="5"/>
      <c r="F28" s="17"/>
      <c r="G28" s="3" t="s">
        <v>404</v>
      </c>
      <c r="H28" s="7">
        <v>64.52</v>
      </c>
      <c r="I28" s="1" t="s">
        <v>377</v>
      </c>
      <c r="J28" s="6">
        <v>40993</v>
      </c>
      <c r="K28" s="5" t="s">
        <v>99</v>
      </c>
    </row>
    <row r="29" spans="1:11" ht="14.25" customHeight="1" x14ac:dyDescent="0.2">
      <c r="A29" s="3" t="s">
        <v>113</v>
      </c>
      <c r="B29" s="7">
        <v>13.65</v>
      </c>
      <c r="C29" s="1" t="s">
        <v>576</v>
      </c>
      <c r="D29" s="6">
        <v>41237</v>
      </c>
      <c r="E29" s="5"/>
      <c r="F29" s="17"/>
      <c r="G29" s="12" t="s">
        <v>205</v>
      </c>
      <c r="H29" s="5">
        <v>4420</v>
      </c>
      <c r="I29" s="1" t="s">
        <v>39</v>
      </c>
      <c r="J29" s="6">
        <v>36219</v>
      </c>
      <c r="K29" s="5"/>
    </row>
    <row r="30" spans="1:11" ht="15" customHeight="1" x14ac:dyDescent="0.2">
      <c r="A30" s="3" t="s">
        <v>115</v>
      </c>
      <c r="B30" s="7">
        <v>11.86</v>
      </c>
      <c r="C30" s="1" t="s">
        <v>674</v>
      </c>
      <c r="D30" s="6">
        <v>43540</v>
      </c>
      <c r="E30" s="5"/>
      <c r="F30" s="17"/>
      <c r="G30" s="18"/>
      <c r="H30" s="16"/>
      <c r="I30" s="17"/>
      <c r="J30" s="19"/>
    </row>
    <row r="31" spans="1:11" ht="14.25" customHeight="1" x14ac:dyDescent="0.2">
      <c r="A31" s="3" t="s">
        <v>174</v>
      </c>
      <c r="B31" s="7">
        <v>69.8</v>
      </c>
      <c r="C31" s="1" t="s">
        <v>101</v>
      </c>
      <c r="D31" s="6">
        <v>35512</v>
      </c>
      <c r="E31" s="5"/>
      <c r="F31" s="17"/>
    </row>
    <row r="32" spans="1:11" x14ac:dyDescent="0.2">
      <c r="A32" s="3" t="s">
        <v>175</v>
      </c>
      <c r="B32" s="7">
        <v>48.53</v>
      </c>
      <c r="C32" s="1" t="s">
        <v>31</v>
      </c>
      <c r="D32" s="6">
        <v>38374</v>
      </c>
      <c r="E32" s="5"/>
    </row>
    <row r="33" spans="1:5" x14ac:dyDescent="0.2">
      <c r="A33" s="3" t="s">
        <v>176</v>
      </c>
      <c r="B33" s="7">
        <v>36.32</v>
      </c>
      <c r="C33" s="1" t="s">
        <v>385</v>
      </c>
      <c r="D33" s="6">
        <v>40629</v>
      </c>
      <c r="E33" s="5"/>
    </row>
    <row r="34" spans="1:5" x14ac:dyDescent="0.2">
      <c r="A34" s="3" t="s">
        <v>206</v>
      </c>
      <c r="B34" s="5">
        <v>5609</v>
      </c>
      <c r="C34" s="1" t="s">
        <v>16</v>
      </c>
      <c r="D34" s="6">
        <v>37289</v>
      </c>
      <c r="E34" s="5"/>
    </row>
    <row r="35" spans="1:5" x14ac:dyDescent="0.2">
      <c r="A35" s="28"/>
    </row>
  </sheetData>
  <mergeCells count="2">
    <mergeCell ref="A1:E1"/>
    <mergeCell ref="G1:K1"/>
  </mergeCells>
  <phoneticPr fontId="0" type="noConversion"/>
  <pageMargins left="0.75" right="0.75" top="1" bottom="1" header="0.5" footer="0.5"/>
  <pageSetup paperSize="9" scale="91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35"/>
  <sheetViews>
    <sheetView topLeftCell="A2" workbookViewId="0">
      <selection activeCell="J20" sqref="J20"/>
    </sheetView>
  </sheetViews>
  <sheetFormatPr defaultColWidth="9.140625" defaultRowHeight="12.75" x14ac:dyDescent="0.2"/>
  <cols>
    <col min="1" max="1" width="28" style="25" bestFit="1" customWidth="1"/>
    <col min="2" max="2" width="12.7109375" style="16" bestFit="1" customWidth="1"/>
    <col min="3" max="3" width="19.42578125" style="25" bestFit="1" customWidth="1"/>
    <col min="4" max="4" width="10.7109375" style="19" bestFit="1" customWidth="1"/>
    <col min="5" max="5" width="7.42578125" style="16" bestFit="1" customWidth="1"/>
    <col min="6" max="6" width="6" style="25" customWidth="1"/>
    <col min="7" max="7" width="30.140625" style="25" customWidth="1"/>
    <col min="8" max="8" width="12.7109375" style="16" bestFit="1" customWidth="1"/>
    <col min="9" max="9" width="16.7109375" style="25" bestFit="1" customWidth="1"/>
    <col min="10" max="10" width="10.140625" style="19" bestFit="1" customWidth="1"/>
    <col min="11" max="11" width="7.42578125" style="16" bestFit="1" customWidth="1"/>
    <col min="12" max="16384" width="9.140625" style="25"/>
  </cols>
  <sheetData>
    <row r="1" spans="1:11" s="32" customFormat="1" ht="18" x14ac:dyDescent="0.25">
      <c r="A1" s="113" t="s">
        <v>130</v>
      </c>
      <c r="B1" s="116"/>
      <c r="C1" s="116"/>
      <c r="D1" s="116"/>
      <c r="E1" s="117"/>
      <c r="G1" s="113" t="s">
        <v>131</v>
      </c>
      <c r="H1" s="116"/>
      <c r="I1" s="116"/>
      <c r="J1" s="116"/>
      <c r="K1" s="117"/>
    </row>
    <row r="2" spans="1:11" s="21" customFormat="1" ht="27" customHeight="1" x14ac:dyDescent="0.2">
      <c r="A2" s="4" t="s">
        <v>0</v>
      </c>
      <c r="B2" s="4" t="s">
        <v>44</v>
      </c>
      <c r="C2" s="4" t="s">
        <v>1</v>
      </c>
      <c r="D2" s="24" t="s">
        <v>2</v>
      </c>
      <c r="E2" s="4" t="s">
        <v>98</v>
      </c>
      <c r="F2" s="11"/>
      <c r="G2" s="4" t="s">
        <v>0</v>
      </c>
      <c r="H2" s="4" t="s">
        <v>44</v>
      </c>
      <c r="I2" s="4" t="s">
        <v>1</v>
      </c>
      <c r="J2" s="24" t="s">
        <v>2</v>
      </c>
      <c r="K2" s="4" t="s">
        <v>98</v>
      </c>
    </row>
    <row r="3" spans="1:11" x14ac:dyDescent="0.2">
      <c r="A3" s="3" t="s">
        <v>145</v>
      </c>
      <c r="B3" s="77">
        <v>7.34</v>
      </c>
      <c r="C3" s="1" t="s">
        <v>600</v>
      </c>
      <c r="D3" s="34">
        <v>41303</v>
      </c>
      <c r="E3" s="5"/>
      <c r="F3" s="17"/>
      <c r="G3" s="101" t="s">
        <v>145</v>
      </c>
      <c r="H3" s="5">
        <v>7.97</v>
      </c>
      <c r="I3" s="1" t="s">
        <v>52</v>
      </c>
      <c r="J3" s="6">
        <v>36961</v>
      </c>
      <c r="K3" s="77"/>
    </row>
    <row r="4" spans="1:11" x14ac:dyDescent="0.2">
      <c r="A4" s="3"/>
      <c r="B4" s="77">
        <v>7.34</v>
      </c>
      <c r="C4" s="1" t="s">
        <v>675</v>
      </c>
      <c r="D4" s="34">
        <v>43092</v>
      </c>
      <c r="E4" s="5"/>
      <c r="F4" s="17"/>
      <c r="G4" s="3" t="s">
        <v>136</v>
      </c>
      <c r="H4" s="5">
        <v>12.02</v>
      </c>
      <c r="I4" s="2" t="s">
        <v>77</v>
      </c>
      <c r="J4" s="6">
        <v>36142</v>
      </c>
      <c r="K4" s="5" t="s">
        <v>99</v>
      </c>
    </row>
    <row r="5" spans="1:11" x14ac:dyDescent="0.2">
      <c r="A5" s="3" t="s">
        <v>136</v>
      </c>
      <c r="B5" s="5">
        <v>10.63</v>
      </c>
      <c r="C5" s="1" t="s">
        <v>600</v>
      </c>
      <c r="D5" s="6">
        <v>41713</v>
      </c>
      <c r="E5" s="5" t="s">
        <v>99</v>
      </c>
      <c r="F5" s="17"/>
      <c r="G5" s="3" t="s">
        <v>137</v>
      </c>
      <c r="H5" s="5">
        <v>24.28</v>
      </c>
      <c r="I5" s="2" t="s">
        <v>77</v>
      </c>
      <c r="J5" s="6">
        <v>36510</v>
      </c>
      <c r="K5" s="5"/>
    </row>
    <row r="6" spans="1:11" x14ac:dyDescent="0.2">
      <c r="A6" s="3" t="s">
        <v>137</v>
      </c>
      <c r="B6" s="104">
        <v>21.62</v>
      </c>
      <c r="C6" s="1" t="s">
        <v>600</v>
      </c>
      <c r="D6" s="33">
        <v>41378</v>
      </c>
      <c r="E6" s="5" t="s">
        <v>99</v>
      </c>
      <c r="F6" s="17"/>
      <c r="G6" s="3" t="s">
        <v>138</v>
      </c>
      <c r="H6" s="5">
        <v>54.51</v>
      </c>
      <c r="I6" s="2" t="s">
        <v>20</v>
      </c>
      <c r="J6" s="6">
        <v>36540</v>
      </c>
      <c r="K6" s="5"/>
    </row>
    <row r="7" spans="1:11" x14ac:dyDescent="0.2">
      <c r="A7" s="3" t="s">
        <v>138</v>
      </c>
      <c r="B7" s="5">
        <v>47.1</v>
      </c>
      <c r="C7" s="1" t="s">
        <v>82</v>
      </c>
      <c r="D7" s="6">
        <v>33257</v>
      </c>
      <c r="E7" s="5" t="s">
        <v>99</v>
      </c>
      <c r="F7" s="17"/>
      <c r="G7" s="3" t="s">
        <v>139</v>
      </c>
      <c r="H7" s="5" t="s">
        <v>372</v>
      </c>
      <c r="I7" s="1" t="s">
        <v>47</v>
      </c>
      <c r="J7" s="6">
        <v>40579</v>
      </c>
      <c r="K7" s="5"/>
    </row>
    <row r="8" spans="1:11" x14ac:dyDescent="0.2">
      <c r="A8" s="3" t="s">
        <v>139</v>
      </c>
      <c r="B8" s="5" t="s">
        <v>208</v>
      </c>
      <c r="C8" s="1" t="s">
        <v>390</v>
      </c>
      <c r="D8" s="6">
        <v>32879</v>
      </c>
      <c r="E8" s="5" t="s">
        <v>99</v>
      </c>
      <c r="F8" s="17"/>
      <c r="G8" s="3" t="s">
        <v>160</v>
      </c>
      <c r="H8" s="5" t="s">
        <v>659</v>
      </c>
      <c r="I8" s="1" t="s">
        <v>631</v>
      </c>
      <c r="J8" s="6">
        <v>42725</v>
      </c>
      <c r="K8" s="5"/>
    </row>
    <row r="9" spans="1:11" x14ac:dyDescent="0.2">
      <c r="A9" s="3" t="s">
        <v>160</v>
      </c>
      <c r="B9" s="5" t="s">
        <v>658</v>
      </c>
      <c r="C9" s="1" t="s">
        <v>630</v>
      </c>
      <c r="D9" s="6">
        <v>42725</v>
      </c>
      <c r="E9" s="5"/>
      <c r="F9" s="17"/>
      <c r="G9" s="3" t="s">
        <v>140</v>
      </c>
      <c r="H9" s="5" t="s">
        <v>388</v>
      </c>
      <c r="I9" s="1" t="s">
        <v>47</v>
      </c>
      <c r="J9" s="6">
        <v>40629</v>
      </c>
      <c r="K9" s="5"/>
    </row>
    <row r="10" spans="1:11" x14ac:dyDescent="0.2">
      <c r="A10" s="3" t="s">
        <v>140</v>
      </c>
      <c r="B10" s="5" t="s">
        <v>670</v>
      </c>
      <c r="C10" s="1" t="s">
        <v>630</v>
      </c>
      <c r="D10" s="6">
        <v>42813</v>
      </c>
      <c r="E10" s="5"/>
      <c r="F10" s="17"/>
      <c r="G10" s="3" t="s">
        <v>141</v>
      </c>
      <c r="H10" s="5" t="s">
        <v>726</v>
      </c>
      <c r="I10" s="8" t="s">
        <v>690</v>
      </c>
      <c r="J10" s="6">
        <v>43805</v>
      </c>
      <c r="K10" s="5"/>
    </row>
    <row r="11" spans="1:11" x14ac:dyDescent="0.2">
      <c r="A11" s="3" t="s">
        <v>157</v>
      </c>
      <c r="B11" s="5" t="s">
        <v>21</v>
      </c>
      <c r="C11" s="1" t="s">
        <v>88</v>
      </c>
      <c r="D11" s="6">
        <v>31104</v>
      </c>
      <c r="E11" s="5" t="s">
        <v>99</v>
      </c>
      <c r="F11" s="17"/>
      <c r="G11" s="3" t="s">
        <v>142</v>
      </c>
      <c r="H11" s="5" t="s">
        <v>166</v>
      </c>
      <c r="I11" s="1" t="s">
        <v>68</v>
      </c>
      <c r="J11" s="6">
        <v>39767</v>
      </c>
      <c r="K11" s="5"/>
    </row>
    <row r="12" spans="1:11" x14ac:dyDescent="0.2">
      <c r="A12" s="3" t="s">
        <v>141</v>
      </c>
      <c r="B12" s="5" t="s">
        <v>704</v>
      </c>
      <c r="C12" s="1" t="s">
        <v>703</v>
      </c>
      <c r="D12" s="6">
        <v>43506</v>
      </c>
      <c r="E12" s="5"/>
      <c r="F12" s="17"/>
      <c r="G12" s="3" t="s">
        <v>144</v>
      </c>
      <c r="H12" s="5"/>
      <c r="I12" s="3"/>
      <c r="J12" s="9"/>
      <c r="K12" s="5"/>
    </row>
    <row r="13" spans="1:11" x14ac:dyDescent="0.2">
      <c r="A13" s="3" t="s">
        <v>142</v>
      </c>
      <c r="B13" s="7" t="s">
        <v>723</v>
      </c>
      <c r="C13" s="1" t="s">
        <v>703</v>
      </c>
      <c r="D13" s="6">
        <v>43862</v>
      </c>
      <c r="E13" s="5"/>
      <c r="F13" s="17"/>
      <c r="G13" s="3" t="s">
        <v>194</v>
      </c>
      <c r="H13" s="26" t="s">
        <v>74</v>
      </c>
      <c r="I13" s="1" t="s">
        <v>20</v>
      </c>
      <c r="J13" s="34" t="s">
        <v>74</v>
      </c>
      <c r="K13" s="5"/>
    </row>
    <row r="14" spans="1:11" x14ac:dyDescent="0.2">
      <c r="A14" s="3" t="s">
        <v>144</v>
      </c>
      <c r="B14" s="5"/>
      <c r="C14" s="3"/>
      <c r="D14" s="9"/>
      <c r="E14" s="5"/>
      <c r="F14" s="17"/>
      <c r="G14" s="12" t="s">
        <v>151</v>
      </c>
      <c r="H14" s="5">
        <v>31.17</v>
      </c>
      <c r="I14" s="2" t="s">
        <v>636</v>
      </c>
      <c r="J14" s="6">
        <v>42309</v>
      </c>
      <c r="K14" s="5"/>
    </row>
    <row r="15" spans="1:11" x14ac:dyDescent="0.2">
      <c r="A15" s="3" t="s">
        <v>195</v>
      </c>
      <c r="B15" s="5" t="s">
        <v>38</v>
      </c>
      <c r="C15" s="1" t="s">
        <v>37</v>
      </c>
      <c r="D15" s="6">
        <v>36138</v>
      </c>
      <c r="E15" s="5"/>
      <c r="F15" s="17"/>
      <c r="G15" s="3" t="s">
        <v>193</v>
      </c>
      <c r="H15" s="5">
        <v>59.89</v>
      </c>
      <c r="I15" s="2" t="s">
        <v>20</v>
      </c>
      <c r="J15" s="6">
        <v>36141</v>
      </c>
      <c r="K15" s="5"/>
    </row>
    <row r="16" spans="1:11" x14ac:dyDescent="0.2">
      <c r="A16" s="3" t="s">
        <v>196</v>
      </c>
      <c r="B16" s="5" t="s">
        <v>671</v>
      </c>
      <c r="C16" s="1" t="s">
        <v>633</v>
      </c>
      <c r="D16" s="6">
        <v>42813</v>
      </c>
      <c r="E16" s="5"/>
      <c r="F16" s="17"/>
      <c r="G16" s="3" t="s">
        <v>149</v>
      </c>
      <c r="H16" s="5" t="s">
        <v>627</v>
      </c>
      <c r="I16" s="8" t="s">
        <v>204</v>
      </c>
      <c r="J16" s="6">
        <v>42049</v>
      </c>
      <c r="K16" s="5" t="s">
        <v>99</v>
      </c>
    </row>
    <row r="17" spans="1:11" x14ac:dyDescent="0.2">
      <c r="A17" s="3" t="s">
        <v>199</v>
      </c>
      <c r="B17" s="26" t="s">
        <v>74</v>
      </c>
      <c r="C17" s="1" t="s">
        <v>17</v>
      </c>
      <c r="D17" s="34" t="s">
        <v>74</v>
      </c>
      <c r="E17" s="5"/>
      <c r="F17" s="17"/>
      <c r="G17" s="3" t="s">
        <v>51</v>
      </c>
      <c r="H17" s="5" t="s">
        <v>678</v>
      </c>
      <c r="I17" s="8" t="s">
        <v>649</v>
      </c>
      <c r="J17" s="6">
        <v>43092</v>
      </c>
      <c r="K17" s="5"/>
    </row>
    <row r="18" spans="1:11" x14ac:dyDescent="0.2">
      <c r="A18" s="3" t="s">
        <v>151</v>
      </c>
      <c r="B18" s="5">
        <v>24.53</v>
      </c>
      <c r="C18" s="1" t="s">
        <v>16</v>
      </c>
      <c r="D18" s="6">
        <v>37237</v>
      </c>
      <c r="E18" s="5"/>
      <c r="F18" s="17"/>
      <c r="G18" s="3" t="s">
        <v>150</v>
      </c>
      <c r="H18" s="5" t="s">
        <v>682</v>
      </c>
      <c r="I18" s="1" t="s">
        <v>649</v>
      </c>
      <c r="J18" s="6">
        <v>43156</v>
      </c>
      <c r="K18" s="5"/>
    </row>
    <row r="19" spans="1:11" x14ac:dyDescent="0.2">
      <c r="A19" s="3" t="s">
        <v>201</v>
      </c>
      <c r="B19" s="5">
        <v>50.45</v>
      </c>
      <c r="C19" s="1" t="s">
        <v>82</v>
      </c>
      <c r="D19" s="6">
        <v>33210</v>
      </c>
      <c r="E19" s="5" t="s">
        <v>99</v>
      </c>
      <c r="F19" s="17"/>
      <c r="G19" s="3" t="s">
        <v>156</v>
      </c>
      <c r="H19" s="5" t="s">
        <v>685</v>
      </c>
      <c r="I19" s="1" t="s">
        <v>649</v>
      </c>
      <c r="J19" s="6">
        <v>43184</v>
      </c>
      <c r="K19" s="5" t="s">
        <v>99</v>
      </c>
    </row>
    <row r="20" spans="1:11" x14ac:dyDescent="0.2">
      <c r="A20" s="3" t="s">
        <v>149</v>
      </c>
      <c r="B20" s="5" t="s">
        <v>714</v>
      </c>
      <c r="C20" s="1" t="s">
        <v>680</v>
      </c>
      <c r="D20" s="6">
        <v>43904</v>
      </c>
      <c r="E20" s="5"/>
      <c r="F20" s="17"/>
      <c r="G20" s="12" t="s">
        <v>188</v>
      </c>
      <c r="H20" s="5" t="s">
        <v>725</v>
      </c>
      <c r="I20" s="1" t="s">
        <v>690</v>
      </c>
      <c r="J20" s="6">
        <v>43805</v>
      </c>
      <c r="K20" s="5"/>
    </row>
    <row r="21" spans="1:11" x14ac:dyDescent="0.2">
      <c r="A21" s="3" t="s">
        <v>51</v>
      </c>
      <c r="B21" s="5" t="s">
        <v>50</v>
      </c>
      <c r="C21" s="1" t="s">
        <v>23</v>
      </c>
      <c r="D21" s="6">
        <v>39032</v>
      </c>
      <c r="E21" s="5"/>
      <c r="F21" s="17"/>
      <c r="G21" s="3" t="s">
        <v>4</v>
      </c>
      <c r="H21" s="7">
        <v>12.66</v>
      </c>
      <c r="I21" s="1" t="s">
        <v>34</v>
      </c>
      <c r="J21" s="6">
        <v>36237</v>
      </c>
      <c r="K21" s="5"/>
    </row>
    <row r="22" spans="1:11" x14ac:dyDescent="0.2">
      <c r="A22" s="3" t="s">
        <v>150</v>
      </c>
      <c r="B22" s="5" t="s">
        <v>480</v>
      </c>
      <c r="C22" s="1" t="s">
        <v>23</v>
      </c>
      <c r="D22" s="6">
        <v>39026</v>
      </c>
      <c r="E22" s="5"/>
      <c r="F22" s="17"/>
      <c r="G22" s="3" t="s">
        <v>3</v>
      </c>
      <c r="H22" s="7">
        <v>5.74</v>
      </c>
      <c r="I22" s="1" t="s">
        <v>97</v>
      </c>
      <c r="J22" s="6">
        <v>40614</v>
      </c>
      <c r="K22" s="5"/>
    </row>
    <row r="23" spans="1:11" x14ac:dyDescent="0.2">
      <c r="A23" s="3" t="s">
        <v>158</v>
      </c>
      <c r="B23" s="5" t="s">
        <v>59</v>
      </c>
      <c r="C23" s="1" t="s">
        <v>23</v>
      </c>
      <c r="D23" s="6">
        <v>38956</v>
      </c>
      <c r="E23" s="5"/>
      <c r="F23" s="17"/>
      <c r="G23" s="3" t="s">
        <v>6</v>
      </c>
      <c r="H23" s="7">
        <v>1.86</v>
      </c>
      <c r="I23" s="1" t="s">
        <v>108</v>
      </c>
      <c r="J23" s="6">
        <v>40613</v>
      </c>
      <c r="K23" s="5" t="s">
        <v>99</v>
      </c>
    </row>
    <row r="24" spans="1:11" x14ac:dyDescent="0.2">
      <c r="A24" s="3" t="s">
        <v>156</v>
      </c>
      <c r="B24" s="5" t="s">
        <v>60</v>
      </c>
      <c r="C24" s="1" t="s">
        <v>23</v>
      </c>
      <c r="D24" s="6">
        <v>39114</v>
      </c>
      <c r="E24" s="5"/>
      <c r="F24" s="17"/>
      <c r="G24" s="3" t="s">
        <v>19</v>
      </c>
      <c r="H24" s="7">
        <v>2.7</v>
      </c>
      <c r="I24" s="2" t="s">
        <v>673</v>
      </c>
      <c r="J24" s="6">
        <v>43078</v>
      </c>
      <c r="K24" s="5"/>
    </row>
    <row r="25" spans="1:11" x14ac:dyDescent="0.2">
      <c r="A25" s="3" t="s">
        <v>159</v>
      </c>
      <c r="B25" s="5" t="s">
        <v>466</v>
      </c>
      <c r="C25" s="1" t="s">
        <v>87</v>
      </c>
      <c r="D25" s="6">
        <v>39474</v>
      </c>
      <c r="E25" s="5" t="s">
        <v>99</v>
      </c>
      <c r="F25" s="17"/>
      <c r="G25" s="3" t="s">
        <v>111</v>
      </c>
      <c r="H25" s="7">
        <v>11.37</v>
      </c>
      <c r="I25" s="1" t="s">
        <v>691</v>
      </c>
      <c r="J25" s="6">
        <v>44122</v>
      </c>
      <c r="K25" s="5"/>
    </row>
    <row r="26" spans="1:11" x14ac:dyDescent="0.2">
      <c r="A26" s="3" t="s">
        <v>4</v>
      </c>
      <c r="B26" s="7">
        <v>14.93</v>
      </c>
      <c r="C26" s="1" t="s">
        <v>75</v>
      </c>
      <c r="D26" s="6">
        <v>37947</v>
      </c>
      <c r="E26" s="5" t="s">
        <v>99</v>
      </c>
      <c r="F26" s="17"/>
      <c r="G26" s="3" t="s">
        <v>667</v>
      </c>
      <c r="H26" s="7">
        <v>35.86</v>
      </c>
      <c r="I26" s="2" t="s">
        <v>45</v>
      </c>
      <c r="J26" s="6">
        <v>39767</v>
      </c>
      <c r="K26" s="5"/>
    </row>
    <row r="27" spans="1:11" x14ac:dyDescent="0.2">
      <c r="A27" s="3" t="s">
        <v>3</v>
      </c>
      <c r="B27" s="7">
        <v>7.19</v>
      </c>
      <c r="C27" s="1" t="s">
        <v>5</v>
      </c>
      <c r="D27" s="6">
        <v>37682</v>
      </c>
      <c r="E27" s="5"/>
      <c r="F27" s="17"/>
      <c r="G27" s="3" t="s">
        <v>147</v>
      </c>
      <c r="H27" s="7">
        <v>37.82</v>
      </c>
      <c r="I27" s="1" t="s">
        <v>691</v>
      </c>
      <c r="J27" s="6">
        <v>43890</v>
      </c>
      <c r="K27" s="5"/>
    </row>
    <row r="28" spans="1:11" x14ac:dyDescent="0.2">
      <c r="A28" s="3" t="s">
        <v>6</v>
      </c>
      <c r="B28" s="7">
        <v>2.08</v>
      </c>
      <c r="C28" s="1" t="s">
        <v>11</v>
      </c>
      <c r="D28" s="6">
        <v>38072</v>
      </c>
      <c r="E28" s="5"/>
      <c r="F28" s="17"/>
      <c r="G28" s="3" t="s">
        <v>148</v>
      </c>
      <c r="H28" s="7">
        <v>57.87</v>
      </c>
      <c r="I28" s="1" t="s">
        <v>72</v>
      </c>
      <c r="J28" s="6">
        <v>41102</v>
      </c>
      <c r="K28" s="5"/>
    </row>
    <row r="29" spans="1:11" x14ac:dyDescent="0.2">
      <c r="A29" s="3" t="s">
        <v>19</v>
      </c>
      <c r="B29" s="7">
        <v>3.45</v>
      </c>
      <c r="C29" s="1" t="s">
        <v>674</v>
      </c>
      <c r="D29" s="6">
        <v>43070</v>
      </c>
      <c r="E29" s="5"/>
      <c r="F29" s="17"/>
      <c r="G29" s="12" t="s">
        <v>205</v>
      </c>
      <c r="H29" s="5">
        <v>4420</v>
      </c>
      <c r="I29" s="1" t="s">
        <v>39</v>
      </c>
      <c r="J29" s="6">
        <v>36219</v>
      </c>
      <c r="K29" s="5"/>
    </row>
    <row r="30" spans="1:11" x14ac:dyDescent="0.2">
      <c r="A30" s="3" t="s">
        <v>115</v>
      </c>
      <c r="B30" s="7">
        <v>11.86</v>
      </c>
      <c r="C30" s="1" t="s">
        <v>674</v>
      </c>
      <c r="D30" s="6">
        <v>43540</v>
      </c>
      <c r="E30" s="5"/>
    </row>
    <row r="31" spans="1:11" x14ac:dyDescent="0.2">
      <c r="A31" s="3" t="s">
        <v>114</v>
      </c>
      <c r="B31" s="7" t="s">
        <v>724</v>
      </c>
      <c r="C31" s="1" t="s">
        <v>674</v>
      </c>
      <c r="D31" s="6">
        <v>43813</v>
      </c>
      <c r="E31" s="5"/>
    </row>
    <row r="32" spans="1:11" x14ac:dyDescent="0.2">
      <c r="A32" s="3" t="s">
        <v>161</v>
      </c>
      <c r="B32" s="7">
        <v>66.58</v>
      </c>
      <c r="C32" s="1" t="s">
        <v>86</v>
      </c>
      <c r="D32" s="6">
        <v>43547</v>
      </c>
      <c r="E32" s="5"/>
    </row>
    <row r="33" spans="1:5" x14ac:dyDescent="0.2">
      <c r="A33" s="3" t="s">
        <v>177</v>
      </c>
      <c r="B33" s="7">
        <v>43.73</v>
      </c>
      <c r="C33" s="1" t="s">
        <v>31</v>
      </c>
      <c r="D33" s="6">
        <v>38647</v>
      </c>
      <c r="E33" s="5"/>
    </row>
    <row r="34" spans="1:5" x14ac:dyDescent="0.2">
      <c r="A34" s="3" t="s">
        <v>178</v>
      </c>
      <c r="B34" s="7">
        <v>29.27</v>
      </c>
      <c r="C34" s="1" t="s">
        <v>385</v>
      </c>
      <c r="D34" s="6">
        <v>40627</v>
      </c>
      <c r="E34" s="5"/>
    </row>
    <row r="35" spans="1:5" x14ac:dyDescent="0.2">
      <c r="A35" s="3" t="s">
        <v>206</v>
      </c>
      <c r="B35" s="5">
        <v>4649</v>
      </c>
      <c r="C35" s="8" t="s">
        <v>715</v>
      </c>
      <c r="D35" s="6">
        <v>43841</v>
      </c>
      <c r="E35" s="5"/>
    </row>
  </sheetData>
  <mergeCells count="2">
    <mergeCell ref="A1:E1"/>
    <mergeCell ref="G1:K1"/>
  </mergeCells>
  <phoneticPr fontId="0" type="noConversion"/>
  <pageMargins left="0.75" right="0.75" top="1" bottom="1" header="0.5" footer="0.5"/>
  <pageSetup paperSize="9"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35"/>
  <sheetViews>
    <sheetView topLeftCell="A5" workbookViewId="0">
      <selection activeCell="H39" sqref="H39"/>
    </sheetView>
  </sheetViews>
  <sheetFormatPr defaultColWidth="9.140625" defaultRowHeight="12.75" x14ac:dyDescent="0.2"/>
  <cols>
    <col min="1" max="1" width="28" style="25" bestFit="1" customWidth="1"/>
    <col min="2" max="2" width="12.7109375" style="16" bestFit="1" customWidth="1"/>
    <col min="3" max="3" width="19.42578125" style="25" bestFit="1" customWidth="1"/>
    <col min="4" max="4" width="10.140625" style="19" bestFit="1" customWidth="1"/>
    <col min="5" max="5" width="7.42578125" style="16" bestFit="1" customWidth="1"/>
    <col min="6" max="6" width="4" style="25" customWidth="1"/>
    <col min="7" max="7" width="29.7109375" style="25" customWidth="1"/>
    <col min="8" max="8" width="12.7109375" style="16" bestFit="1" customWidth="1"/>
    <col min="9" max="9" width="16.7109375" style="25" bestFit="1" customWidth="1"/>
    <col min="10" max="10" width="10.140625" style="19" bestFit="1" customWidth="1"/>
    <col min="11" max="11" width="9.28515625" style="16" bestFit="1" customWidth="1"/>
    <col min="12" max="16384" width="9.140625" style="25"/>
  </cols>
  <sheetData>
    <row r="1" spans="1:11" s="32" customFormat="1" ht="18" x14ac:dyDescent="0.25">
      <c r="A1" s="113" t="s">
        <v>132</v>
      </c>
      <c r="B1" s="116"/>
      <c r="C1" s="116"/>
      <c r="D1" s="116"/>
      <c r="E1" s="117"/>
      <c r="G1" s="113" t="s">
        <v>133</v>
      </c>
      <c r="H1" s="116"/>
      <c r="I1" s="116"/>
      <c r="J1" s="116"/>
      <c r="K1" s="117"/>
    </row>
    <row r="2" spans="1:11" s="21" customFormat="1" ht="25.5" x14ac:dyDescent="0.2">
      <c r="A2" s="4" t="s">
        <v>0</v>
      </c>
      <c r="B2" s="4" t="s">
        <v>44</v>
      </c>
      <c r="C2" s="4" t="s">
        <v>1</v>
      </c>
      <c r="D2" s="24" t="s">
        <v>2</v>
      </c>
      <c r="E2" s="4" t="s">
        <v>98</v>
      </c>
      <c r="F2" s="11"/>
      <c r="G2" s="4" t="s">
        <v>0</v>
      </c>
      <c r="H2" s="4" t="s">
        <v>44</v>
      </c>
      <c r="I2" s="4" t="s">
        <v>1</v>
      </c>
      <c r="J2" s="24" t="s">
        <v>2</v>
      </c>
      <c r="K2" s="4" t="s">
        <v>98</v>
      </c>
    </row>
    <row r="3" spans="1:11" x14ac:dyDescent="0.2">
      <c r="A3" s="101" t="s">
        <v>145</v>
      </c>
      <c r="B3" s="77">
        <v>7.34</v>
      </c>
      <c r="C3" s="77" t="s">
        <v>360</v>
      </c>
      <c r="D3" s="33">
        <v>41303</v>
      </c>
      <c r="E3" s="4"/>
      <c r="F3" s="17"/>
      <c r="G3" s="101" t="s">
        <v>145</v>
      </c>
      <c r="H3" s="5">
        <v>7.97</v>
      </c>
      <c r="I3" s="1" t="s">
        <v>52</v>
      </c>
      <c r="J3" s="6">
        <v>36961</v>
      </c>
      <c r="K3" s="77"/>
    </row>
    <row r="4" spans="1:11" x14ac:dyDescent="0.2">
      <c r="A4" s="101"/>
      <c r="B4" s="77">
        <v>7.34</v>
      </c>
      <c r="C4" s="77" t="s">
        <v>675</v>
      </c>
      <c r="D4" s="33">
        <v>43092</v>
      </c>
      <c r="E4" s="4"/>
      <c r="F4" s="17"/>
      <c r="G4" s="3" t="s">
        <v>136</v>
      </c>
      <c r="H4" s="5">
        <v>12.02</v>
      </c>
      <c r="I4" s="1" t="s">
        <v>20</v>
      </c>
      <c r="J4" s="6">
        <v>36142</v>
      </c>
      <c r="K4" s="5"/>
    </row>
    <row r="5" spans="1:11" x14ac:dyDescent="0.2">
      <c r="A5" s="3" t="s">
        <v>136</v>
      </c>
      <c r="B5" s="7">
        <v>10.63</v>
      </c>
      <c r="C5" s="1" t="s">
        <v>360</v>
      </c>
      <c r="D5" s="6">
        <v>41713</v>
      </c>
      <c r="E5" s="5"/>
      <c r="F5" s="17"/>
      <c r="G5" s="3" t="s">
        <v>137</v>
      </c>
      <c r="H5" s="5">
        <v>24.48</v>
      </c>
      <c r="I5" s="1" t="s">
        <v>20</v>
      </c>
      <c r="J5" s="6">
        <v>36510</v>
      </c>
      <c r="K5" s="5"/>
    </row>
    <row r="6" spans="1:11" x14ac:dyDescent="0.2">
      <c r="A6" s="3" t="s">
        <v>137</v>
      </c>
      <c r="B6" s="5" t="s">
        <v>392</v>
      </c>
      <c r="C6" s="1" t="s">
        <v>82</v>
      </c>
      <c r="D6" s="6">
        <v>32936</v>
      </c>
      <c r="E6" s="5" t="s">
        <v>99</v>
      </c>
      <c r="F6" s="17"/>
      <c r="G6" s="3" t="s">
        <v>138</v>
      </c>
      <c r="H6" s="5">
        <v>54.51</v>
      </c>
      <c r="I6" s="2" t="s">
        <v>20</v>
      </c>
      <c r="J6" s="6">
        <v>36540</v>
      </c>
      <c r="K6" s="5"/>
    </row>
    <row r="7" spans="1:11" x14ac:dyDescent="0.2">
      <c r="A7" s="3" t="s">
        <v>138</v>
      </c>
      <c r="B7" s="5">
        <v>45.99</v>
      </c>
      <c r="C7" s="1" t="s">
        <v>82</v>
      </c>
      <c r="D7" s="6">
        <v>33650</v>
      </c>
      <c r="E7" s="5" t="s">
        <v>99</v>
      </c>
      <c r="F7" s="18"/>
      <c r="G7" s="3" t="s">
        <v>139</v>
      </c>
      <c r="H7" s="5" t="s">
        <v>372</v>
      </c>
      <c r="I7" s="1" t="s">
        <v>47</v>
      </c>
      <c r="J7" s="6">
        <v>40579</v>
      </c>
      <c r="K7" s="5"/>
    </row>
    <row r="8" spans="1:11" x14ac:dyDescent="0.2">
      <c r="A8" s="3" t="s">
        <v>139</v>
      </c>
      <c r="B8" s="5" t="s">
        <v>89</v>
      </c>
      <c r="C8" s="1" t="s">
        <v>90</v>
      </c>
      <c r="D8" s="6">
        <v>33681</v>
      </c>
      <c r="E8" s="5" t="s">
        <v>99</v>
      </c>
      <c r="F8" s="17"/>
      <c r="G8" s="3" t="s">
        <v>160</v>
      </c>
      <c r="H8" s="5" t="s">
        <v>659</v>
      </c>
      <c r="I8" s="1" t="s">
        <v>631</v>
      </c>
      <c r="J8" s="6">
        <v>42725</v>
      </c>
      <c r="K8" s="5"/>
    </row>
    <row r="9" spans="1:11" x14ac:dyDescent="0.2">
      <c r="A9" s="3" t="s">
        <v>160</v>
      </c>
      <c r="B9" s="5" t="s">
        <v>658</v>
      </c>
      <c r="C9" s="1" t="s">
        <v>630</v>
      </c>
      <c r="D9" s="6">
        <v>42725</v>
      </c>
      <c r="E9" s="5"/>
      <c r="F9" s="17"/>
      <c r="G9" s="3" t="s">
        <v>140</v>
      </c>
      <c r="H9" s="5" t="s">
        <v>388</v>
      </c>
      <c r="I9" s="1" t="s">
        <v>47</v>
      </c>
      <c r="J9" s="6">
        <v>40629</v>
      </c>
      <c r="K9" s="5"/>
    </row>
    <row r="10" spans="1:11" x14ac:dyDescent="0.2">
      <c r="A10" s="3" t="s">
        <v>140</v>
      </c>
      <c r="B10" s="5" t="s">
        <v>670</v>
      </c>
      <c r="C10" s="1" t="s">
        <v>630</v>
      </c>
      <c r="D10" s="6">
        <v>42813</v>
      </c>
      <c r="E10" s="5"/>
      <c r="F10" s="17"/>
      <c r="G10" s="3" t="s">
        <v>141</v>
      </c>
      <c r="H10" s="5" t="s">
        <v>726</v>
      </c>
      <c r="I10" s="8" t="s">
        <v>690</v>
      </c>
      <c r="J10" s="6">
        <v>43805</v>
      </c>
      <c r="K10" s="5"/>
    </row>
    <row r="11" spans="1:11" x14ac:dyDescent="0.2">
      <c r="A11" s="3" t="s">
        <v>141</v>
      </c>
      <c r="B11" s="5" t="s">
        <v>704</v>
      </c>
      <c r="C11" s="1" t="s">
        <v>703</v>
      </c>
      <c r="D11" s="6">
        <v>43506</v>
      </c>
      <c r="E11" s="5"/>
      <c r="F11" s="17"/>
      <c r="G11" s="3" t="s">
        <v>142</v>
      </c>
      <c r="H11" s="5" t="s">
        <v>166</v>
      </c>
      <c r="I11" s="1" t="s">
        <v>68</v>
      </c>
      <c r="J11" s="6">
        <v>39767</v>
      </c>
      <c r="K11" s="5"/>
    </row>
    <row r="12" spans="1:11" x14ac:dyDescent="0.2">
      <c r="A12" s="3" t="s">
        <v>142</v>
      </c>
      <c r="B12" s="7" t="s">
        <v>723</v>
      </c>
      <c r="C12" s="1" t="s">
        <v>703</v>
      </c>
      <c r="D12" s="6">
        <v>43862</v>
      </c>
      <c r="E12" s="5"/>
      <c r="F12" s="17"/>
      <c r="G12" s="12" t="s">
        <v>188</v>
      </c>
      <c r="H12" s="5" t="s">
        <v>725</v>
      </c>
      <c r="I12" s="1" t="s">
        <v>690</v>
      </c>
      <c r="J12" s="6">
        <v>43805</v>
      </c>
      <c r="K12" s="5"/>
    </row>
    <row r="13" spans="1:11" x14ac:dyDescent="0.2">
      <c r="A13" s="3" t="s">
        <v>144</v>
      </c>
      <c r="B13" s="5"/>
      <c r="C13" s="3"/>
      <c r="D13" s="9"/>
      <c r="E13" s="5"/>
      <c r="F13" s="17"/>
      <c r="G13" s="3" t="s">
        <v>194</v>
      </c>
      <c r="H13" s="26" t="s">
        <v>74</v>
      </c>
      <c r="I13" s="1" t="s">
        <v>20</v>
      </c>
      <c r="J13" s="34" t="s">
        <v>74</v>
      </c>
      <c r="K13" s="5"/>
    </row>
    <row r="14" spans="1:11" x14ac:dyDescent="0.2">
      <c r="A14" s="3" t="s">
        <v>515</v>
      </c>
      <c r="B14" s="5" t="s">
        <v>91</v>
      </c>
      <c r="C14" s="1" t="s">
        <v>92</v>
      </c>
      <c r="D14" s="6">
        <v>31125</v>
      </c>
      <c r="E14" s="5"/>
      <c r="F14" s="17"/>
      <c r="G14" s="12" t="s">
        <v>191</v>
      </c>
      <c r="H14" s="5">
        <v>31.17</v>
      </c>
      <c r="I14" s="2" t="s">
        <v>636</v>
      </c>
      <c r="J14" s="6">
        <v>42309</v>
      </c>
      <c r="K14" s="5"/>
    </row>
    <row r="15" spans="1:11" x14ac:dyDescent="0.2">
      <c r="A15" s="3" t="s">
        <v>195</v>
      </c>
      <c r="B15" s="5" t="s">
        <v>38</v>
      </c>
      <c r="C15" s="1" t="s">
        <v>37</v>
      </c>
      <c r="D15" s="6">
        <v>36138</v>
      </c>
      <c r="E15" s="5"/>
      <c r="F15" s="17"/>
      <c r="G15" s="3" t="s">
        <v>193</v>
      </c>
      <c r="H15" s="5">
        <v>59.89</v>
      </c>
      <c r="I15" s="2" t="s">
        <v>20</v>
      </c>
      <c r="J15" s="6">
        <v>36141</v>
      </c>
      <c r="K15" s="5"/>
    </row>
    <row r="16" spans="1:11" x14ac:dyDescent="0.2">
      <c r="A16" s="3" t="s">
        <v>196</v>
      </c>
      <c r="B16" s="5" t="s">
        <v>671</v>
      </c>
      <c r="C16" s="1" t="s">
        <v>633</v>
      </c>
      <c r="D16" s="6">
        <v>42813</v>
      </c>
      <c r="E16" s="5"/>
      <c r="F16" s="17"/>
      <c r="G16" s="3" t="s">
        <v>149</v>
      </c>
      <c r="H16" s="5" t="s">
        <v>627</v>
      </c>
      <c r="I16" s="8" t="s">
        <v>204</v>
      </c>
      <c r="J16" s="6">
        <v>42049</v>
      </c>
      <c r="K16" s="5" t="s">
        <v>99</v>
      </c>
    </row>
    <row r="17" spans="1:11" x14ac:dyDescent="0.2">
      <c r="A17" s="3" t="s">
        <v>199</v>
      </c>
      <c r="B17" s="26" t="s">
        <v>74</v>
      </c>
      <c r="C17" s="1" t="s">
        <v>17</v>
      </c>
      <c r="D17" s="34" t="s">
        <v>74</v>
      </c>
      <c r="E17" s="5"/>
      <c r="F17" s="17"/>
      <c r="G17" s="3" t="s">
        <v>51</v>
      </c>
      <c r="H17" s="5" t="s">
        <v>678</v>
      </c>
      <c r="I17" s="8" t="s">
        <v>649</v>
      </c>
      <c r="J17" s="6">
        <v>43092</v>
      </c>
      <c r="K17" s="5"/>
    </row>
    <row r="18" spans="1:11" x14ac:dyDescent="0.2">
      <c r="A18" s="3" t="s">
        <v>151</v>
      </c>
      <c r="B18" s="5">
        <v>24.53</v>
      </c>
      <c r="C18" s="1" t="s">
        <v>16</v>
      </c>
      <c r="D18" s="6">
        <v>37237</v>
      </c>
      <c r="E18" s="5"/>
      <c r="F18" s="17"/>
      <c r="G18" s="3" t="s">
        <v>150</v>
      </c>
      <c r="H18" s="5" t="s">
        <v>682</v>
      </c>
      <c r="I18" s="1" t="s">
        <v>649</v>
      </c>
      <c r="J18" s="6">
        <v>43156</v>
      </c>
      <c r="K18" s="5"/>
    </row>
    <row r="19" spans="1:11" x14ac:dyDescent="0.2">
      <c r="A19" s="3" t="s">
        <v>201</v>
      </c>
      <c r="B19" s="5">
        <v>49.87</v>
      </c>
      <c r="C19" s="8" t="s">
        <v>82</v>
      </c>
      <c r="D19" s="6">
        <v>33661</v>
      </c>
      <c r="E19" s="5" t="s">
        <v>99</v>
      </c>
      <c r="F19" s="17"/>
      <c r="G19" s="3" t="s">
        <v>156</v>
      </c>
      <c r="H19" s="5" t="s">
        <v>685</v>
      </c>
      <c r="I19" s="1" t="s">
        <v>649</v>
      </c>
      <c r="J19" s="6">
        <v>43184</v>
      </c>
      <c r="K19" s="5" t="s">
        <v>99</v>
      </c>
    </row>
    <row r="20" spans="1:11" x14ac:dyDescent="0.2">
      <c r="A20" s="3" t="s">
        <v>149</v>
      </c>
      <c r="B20" s="5" t="s">
        <v>714</v>
      </c>
      <c r="C20" s="1" t="s">
        <v>680</v>
      </c>
      <c r="D20" s="6">
        <v>43904</v>
      </c>
      <c r="E20" s="5"/>
      <c r="F20" s="17"/>
      <c r="G20" s="3" t="s">
        <v>3</v>
      </c>
      <c r="H20" s="7">
        <v>5.74</v>
      </c>
      <c r="I20" s="1" t="s">
        <v>97</v>
      </c>
      <c r="J20" s="6">
        <v>40614</v>
      </c>
      <c r="K20" s="5"/>
    </row>
    <row r="21" spans="1:11" x14ac:dyDescent="0.2">
      <c r="A21" s="3" t="s">
        <v>51</v>
      </c>
      <c r="B21" s="5" t="s">
        <v>50</v>
      </c>
      <c r="C21" s="1" t="s">
        <v>23</v>
      </c>
      <c r="D21" s="6">
        <v>39032</v>
      </c>
      <c r="E21" s="5"/>
      <c r="F21" s="17"/>
      <c r="G21" s="3" t="s">
        <v>6</v>
      </c>
      <c r="H21" s="7">
        <v>1.87</v>
      </c>
      <c r="I21" s="8" t="s">
        <v>78</v>
      </c>
      <c r="J21" s="6">
        <v>32809</v>
      </c>
      <c r="K21" s="5" t="s">
        <v>99</v>
      </c>
    </row>
    <row r="22" spans="1:11" x14ac:dyDescent="0.2">
      <c r="A22" s="3" t="s">
        <v>150</v>
      </c>
      <c r="B22" s="5" t="s">
        <v>480</v>
      </c>
      <c r="C22" s="1" t="s">
        <v>23</v>
      </c>
      <c r="D22" s="6">
        <v>39026</v>
      </c>
      <c r="E22" s="5"/>
      <c r="F22" s="17"/>
      <c r="G22" s="3" t="s">
        <v>4</v>
      </c>
      <c r="H22" s="7">
        <v>12.66</v>
      </c>
      <c r="I22" s="1" t="s">
        <v>34</v>
      </c>
      <c r="J22" s="6">
        <v>36237</v>
      </c>
      <c r="K22" s="5"/>
    </row>
    <row r="23" spans="1:11" x14ac:dyDescent="0.2">
      <c r="A23" s="3" t="s">
        <v>158</v>
      </c>
      <c r="B23" s="5" t="s">
        <v>59</v>
      </c>
      <c r="C23" s="1" t="s">
        <v>23</v>
      </c>
      <c r="D23" s="6">
        <v>38956</v>
      </c>
      <c r="E23" s="5"/>
      <c r="F23" s="17"/>
      <c r="G23" s="3" t="s">
        <v>19</v>
      </c>
      <c r="H23" s="7">
        <v>2.7</v>
      </c>
      <c r="I23" s="2" t="s">
        <v>673</v>
      </c>
      <c r="J23" s="6">
        <v>43078</v>
      </c>
      <c r="K23" s="5"/>
    </row>
    <row r="24" spans="1:11" x14ac:dyDescent="0.2">
      <c r="A24" s="3" t="s">
        <v>156</v>
      </c>
      <c r="B24" s="5" t="s">
        <v>481</v>
      </c>
      <c r="C24" s="1" t="s">
        <v>23</v>
      </c>
      <c r="D24" s="6">
        <v>39578</v>
      </c>
      <c r="E24" s="5"/>
      <c r="F24" s="17"/>
      <c r="G24" s="3" t="s">
        <v>111</v>
      </c>
      <c r="H24" s="7">
        <v>11.37</v>
      </c>
      <c r="I24" s="1" t="s">
        <v>691</v>
      </c>
      <c r="J24" s="6">
        <v>44122</v>
      </c>
      <c r="K24" s="5"/>
    </row>
    <row r="25" spans="1:11" x14ac:dyDescent="0.2">
      <c r="A25" s="3" t="s">
        <v>159</v>
      </c>
      <c r="B25" s="5" t="s">
        <v>466</v>
      </c>
      <c r="C25" s="1" t="s">
        <v>87</v>
      </c>
      <c r="D25" s="6">
        <v>39474</v>
      </c>
      <c r="E25" s="5" t="s">
        <v>99</v>
      </c>
      <c r="F25" s="17"/>
      <c r="G25" s="3" t="s">
        <v>668</v>
      </c>
      <c r="H25" s="7">
        <v>35.86</v>
      </c>
      <c r="I25" s="1" t="s">
        <v>45</v>
      </c>
      <c r="J25" s="6">
        <v>39767</v>
      </c>
      <c r="K25" s="5"/>
    </row>
    <row r="26" spans="1:11" x14ac:dyDescent="0.2">
      <c r="A26" s="3" t="s">
        <v>3</v>
      </c>
      <c r="B26" s="7">
        <v>7.29</v>
      </c>
      <c r="C26" s="1" t="s">
        <v>5</v>
      </c>
      <c r="D26" s="6">
        <v>37962</v>
      </c>
      <c r="E26" s="5"/>
      <c r="F26" s="17"/>
      <c r="G26" s="3" t="s">
        <v>147</v>
      </c>
      <c r="H26" s="7">
        <v>37.82</v>
      </c>
      <c r="I26" s="1" t="s">
        <v>691</v>
      </c>
      <c r="J26" s="6">
        <v>43890</v>
      </c>
      <c r="K26" s="5"/>
    </row>
    <row r="27" spans="1:11" x14ac:dyDescent="0.2">
      <c r="A27" s="3" t="s">
        <v>4</v>
      </c>
      <c r="B27" s="7">
        <v>15.17</v>
      </c>
      <c r="C27" s="1" t="s">
        <v>75</v>
      </c>
      <c r="D27" s="6">
        <v>38060</v>
      </c>
      <c r="E27" s="5" t="s">
        <v>99</v>
      </c>
      <c r="F27" s="17"/>
      <c r="G27" s="3" t="s">
        <v>148</v>
      </c>
      <c r="H27" s="7">
        <v>57.87</v>
      </c>
      <c r="I27" s="1" t="s">
        <v>72</v>
      </c>
      <c r="J27" s="6">
        <v>41102</v>
      </c>
      <c r="K27" s="5"/>
    </row>
    <row r="28" spans="1:11" x14ac:dyDescent="0.2">
      <c r="A28" s="3" t="s">
        <v>6</v>
      </c>
      <c r="B28" s="7">
        <v>2.08</v>
      </c>
      <c r="C28" s="1" t="s">
        <v>11</v>
      </c>
      <c r="D28" s="6">
        <v>38072</v>
      </c>
      <c r="E28" s="5"/>
      <c r="G28" s="12" t="s">
        <v>205</v>
      </c>
      <c r="H28" s="5">
        <v>4420</v>
      </c>
      <c r="I28" s="1" t="s">
        <v>39</v>
      </c>
      <c r="J28" s="6">
        <v>36219</v>
      </c>
      <c r="K28" s="5"/>
    </row>
    <row r="29" spans="1:11" x14ac:dyDescent="0.2">
      <c r="A29" s="3" t="s">
        <v>19</v>
      </c>
      <c r="B29" s="7">
        <v>3.45</v>
      </c>
      <c r="C29" s="1" t="s">
        <v>674</v>
      </c>
      <c r="D29" s="6">
        <v>43070</v>
      </c>
      <c r="E29" s="5"/>
      <c r="G29" s="17"/>
      <c r="I29" s="17"/>
    </row>
    <row r="30" spans="1:11" x14ac:dyDescent="0.2">
      <c r="A30" s="3" t="s">
        <v>114</v>
      </c>
      <c r="B30" s="7" t="s">
        <v>724</v>
      </c>
      <c r="C30" s="1" t="s">
        <v>674</v>
      </c>
      <c r="D30" s="6">
        <v>43813</v>
      </c>
      <c r="E30" s="5"/>
    </row>
    <row r="31" spans="1:11" x14ac:dyDescent="0.2">
      <c r="A31" s="3" t="s">
        <v>115</v>
      </c>
      <c r="B31" s="7">
        <v>11.86</v>
      </c>
      <c r="C31" s="1" t="s">
        <v>674</v>
      </c>
      <c r="D31" s="6">
        <v>43540</v>
      </c>
      <c r="E31" s="5"/>
    </row>
    <row r="32" spans="1:11" x14ac:dyDescent="0.2">
      <c r="A32" s="3" t="s">
        <v>177</v>
      </c>
      <c r="B32" s="7">
        <v>43.73</v>
      </c>
      <c r="C32" s="1" t="s">
        <v>31</v>
      </c>
      <c r="D32" s="6">
        <v>38647</v>
      </c>
      <c r="E32" s="5"/>
    </row>
    <row r="33" spans="1:5" x14ac:dyDescent="0.2">
      <c r="A33" s="3" t="s">
        <v>161</v>
      </c>
      <c r="B33" s="7">
        <v>68.55</v>
      </c>
      <c r="C33" s="1" t="s">
        <v>22</v>
      </c>
      <c r="D33" s="6">
        <v>36433</v>
      </c>
      <c r="E33" s="5"/>
    </row>
    <row r="34" spans="1:5" x14ac:dyDescent="0.2">
      <c r="A34" s="3" t="s">
        <v>119</v>
      </c>
      <c r="B34" s="7">
        <v>29.27</v>
      </c>
      <c r="C34" s="1" t="s">
        <v>385</v>
      </c>
      <c r="D34" s="6">
        <v>40627</v>
      </c>
      <c r="E34" s="5"/>
    </row>
    <row r="35" spans="1:5" x14ac:dyDescent="0.2">
      <c r="A35" s="3" t="s">
        <v>206</v>
      </c>
      <c r="B35" s="5">
        <v>4649</v>
      </c>
      <c r="C35" s="8" t="s">
        <v>715</v>
      </c>
      <c r="D35" s="6">
        <v>43841</v>
      </c>
      <c r="E35" s="5"/>
    </row>
  </sheetData>
  <mergeCells count="2">
    <mergeCell ref="A1:E1"/>
    <mergeCell ref="G1:K1"/>
  </mergeCells>
  <phoneticPr fontId="0" type="noConversion"/>
  <pageMargins left="0.75" right="0.75" top="1" bottom="1" header="0.5" footer="0.5"/>
  <pageSetup paperSize="9" scale="96" orientation="landscape" horizontalDpi="360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E7F7AFD08CDF47A2208FDF24A61B04" ma:contentTypeVersion="10" ma:contentTypeDescription="Create a new document." ma:contentTypeScope="" ma:versionID="5d3d46f97e5e34e0ad4eb81b0c0ff65c">
  <xsd:schema xmlns:xsd="http://www.w3.org/2001/XMLSchema" xmlns:xs="http://www.w3.org/2001/XMLSchema" xmlns:p="http://schemas.microsoft.com/office/2006/metadata/properties" xmlns:ns3="7c5a78af-f82a-4e4e-8e5b-f0d4bf228ce2" xmlns:ns4="174dfcbc-5ff6-4799-bf0c-6ed54878f090" targetNamespace="http://schemas.microsoft.com/office/2006/metadata/properties" ma:root="true" ma:fieldsID="1327a8e57c4e07db93c6e018d6eabd82" ns3:_="" ns4:_="">
    <xsd:import namespace="7c5a78af-f82a-4e4e-8e5b-f0d4bf228ce2"/>
    <xsd:import namespace="174dfcbc-5ff6-4799-bf0c-6ed54878f0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5a78af-f82a-4e4e-8e5b-f0d4bf228c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dfcbc-5ff6-4799-bf0c-6ed54878f09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35F9E5-7094-4C32-A897-93A1189E2F47}">
  <ds:schemaRefs>
    <ds:schemaRef ds:uri="7c5a78af-f82a-4e4e-8e5b-f0d4bf228ce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74dfcbc-5ff6-4799-bf0c-6ed54878f09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B35449-439D-44F4-A998-FA23A0625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5a78af-f82a-4e4e-8e5b-f0d4bf228ce2"/>
    <ds:schemaRef ds:uri="174dfcbc-5ff6-4799-bf0c-6ed54878f0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B6B6DB-F8A0-44D3-A263-FD71B30495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Under 12</vt:lpstr>
      <vt:lpstr>Under13</vt:lpstr>
      <vt:lpstr>Under14</vt:lpstr>
      <vt:lpstr>Under15</vt:lpstr>
      <vt:lpstr>Under16</vt:lpstr>
      <vt:lpstr>Under17</vt:lpstr>
      <vt:lpstr>Under18</vt:lpstr>
      <vt:lpstr>Under19</vt:lpstr>
      <vt:lpstr>Under20</vt:lpstr>
      <vt:lpstr>Open</vt:lpstr>
      <vt:lpstr>Historical</vt:lpstr>
      <vt:lpstr>Ages</vt:lpstr>
      <vt:lpstr>Archived Records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 j coleman</dc:creator>
  <cp:lastModifiedBy>Amanda Robertson</cp:lastModifiedBy>
  <cp:lastPrinted>2010-09-29T11:36:44Z</cp:lastPrinted>
  <dcterms:created xsi:type="dcterms:W3CDTF">2002-06-18T02:54:28Z</dcterms:created>
  <dcterms:modified xsi:type="dcterms:W3CDTF">2020-11-03T08:45:06Z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0x01010060E7F7AFD08CDF47A2208FDF24A61B04</vt:lpwstr>
  </property>
</Properties>
</file>